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52D62C74-33BB-4F52-B70D-4572E546D2D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67" i="1" l="1"/>
  <c r="P65" i="1"/>
  <c r="O65" i="1"/>
  <c r="N65" i="1"/>
  <c r="M65" i="1"/>
  <c r="L65" i="1"/>
  <c r="Q66" i="1" s="1"/>
  <c r="G65" i="1"/>
  <c r="D69" i="1" s="1"/>
  <c r="F65" i="1"/>
  <c r="E65" i="1"/>
  <c r="D65" i="1"/>
  <c r="C65" i="1"/>
  <c r="Q64" i="1"/>
  <c r="H64" i="1"/>
  <c r="Q63" i="1"/>
  <c r="H63" i="1"/>
  <c r="Q62" i="1"/>
  <c r="H62" i="1"/>
  <c r="Q61" i="1"/>
  <c r="H61" i="1"/>
  <c r="Q60" i="1"/>
  <c r="H60" i="1"/>
  <c r="Q59" i="1"/>
  <c r="H59" i="1"/>
  <c r="Q58" i="1"/>
  <c r="H58" i="1"/>
  <c r="Q57" i="1"/>
  <c r="H57" i="1"/>
  <c r="Q56" i="1"/>
  <c r="H56" i="1"/>
  <c r="Q55" i="1"/>
  <c r="H55" i="1"/>
  <c r="Q54" i="1"/>
  <c r="H54" i="1"/>
  <c r="Q53" i="1"/>
  <c r="H53" i="1"/>
  <c r="Q52" i="1"/>
  <c r="H52" i="1"/>
  <c r="Q51" i="1"/>
  <c r="H51" i="1"/>
  <c r="Q50" i="1"/>
  <c r="H50" i="1"/>
  <c r="Q49" i="1"/>
  <c r="H49" i="1"/>
  <c r="Q48" i="1"/>
  <c r="H48" i="1"/>
  <c r="Q47" i="1"/>
  <c r="H47" i="1"/>
  <c r="Q46" i="1"/>
  <c r="H46" i="1"/>
  <c r="Q45" i="1"/>
  <c r="H45" i="1"/>
  <c r="Q44" i="1"/>
  <c r="H44" i="1"/>
  <c r="Q43" i="1"/>
  <c r="H43" i="1"/>
  <c r="Q42" i="1"/>
  <c r="H42" i="1"/>
  <c r="Q41" i="1"/>
  <c r="H41" i="1"/>
  <c r="Q40" i="1"/>
  <c r="H40" i="1"/>
  <c r="Q39" i="1"/>
  <c r="H39" i="1"/>
  <c r="Q38" i="1"/>
  <c r="H38" i="1"/>
  <c r="Q37" i="1"/>
  <c r="H37" i="1"/>
  <c r="Q36" i="1"/>
  <c r="H36" i="1"/>
  <c r="Q35" i="1"/>
  <c r="H35" i="1"/>
  <c r="Q34" i="1"/>
  <c r="H34" i="1"/>
  <c r="Q33" i="1"/>
  <c r="H33" i="1"/>
  <c r="Q32" i="1"/>
  <c r="H32" i="1"/>
  <c r="Q31" i="1"/>
  <c r="H31" i="1"/>
  <c r="Q30" i="1"/>
  <c r="H30" i="1"/>
  <c r="Q29" i="1"/>
  <c r="H29" i="1"/>
  <c r="Q28" i="1"/>
  <c r="H28" i="1"/>
  <c r="Q27" i="1"/>
  <c r="H27" i="1"/>
  <c r="Q26" i="1"/>
  <c r="H26" i="1"/>
  <c r="Q25" i="1"/>
  <c r="H25" i="1"/>
  <c r="Q24" i="1"/>
  <c r="H24" i="1"/>
  <c r="Q23" i="1"/>
  <c r="Q22" i="1"/>
  <c r="H22" i="1"/>
  <c r="Q21" i="1"/>
  <c r="H21" i="1"/>
  <c r="Q20" i="1"/>
  <c r="H20" i="1"/>
  <c r="Q19" i="1"/>
  <c r="H19" i="1"/>
  <c r="H18" i="1"/>
  <c r="Q17" i="1"/>
  <c r="H17" i="1"/>
  <c r="Q16" i="1"/>
  <c r="H16" i="1"/>
  <c r="Q15" i="1"/>
  <c r="H15" i="1"/>
  <c r="Q14" i="1"/>
  <c r="H14" i="1"/>
  <c r="Q12" i="1"/>
  <c r="H12" i="1"/>
  <c r="Q11" i="1"/>
  <c r="H11" i="1"/>
  <c r="Q10" i="1"/>
  <c r="H10" i="1"/>
  <c r="Q9" i="1"/>
  <c r="H9" i="1"/>
  <c r="Q8" i="1"/>
  <c r="Q65" i="1" s="1"/>
  <c r="K70" i="1" s="1"/>
  <c r="H8" i="1"/>
  <c r="H7" i="1"/>
  <c r="H65" i="1" s="1"/>
  <c r="H6" i="1"/>
  <c r="R5" i="1"/>
  <c r="R65" i="1" l="1"/>
  <c r="D70" i="1" s="1"/>
  <c r="D71" i="1" s="1"/>
  <c r="K69" i="1"/>
  <c r="R67" i="1"/>
  <c r="K71" i="1"/>
  <c r="R6" i="1"/>
  <c r="R7" i="1" s="1"/>
  <c r="R8" i="1" s="1"/>
  <c r="R9" i="1" s="1"/>
  <c r="R10" i="1" s="1"/>
  <c r="R11" i="1" s="1"/>
  <c r="R12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30" i="1" l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29" i="1"/>
</calcChain>
</file>

<file path=xl/sharedStrings.xml><?xml version="1.0" encoding="utf-8"?>
<sst xmlns="http://schemas.openxmlformats.org/spreadsheetml/2006/main" count="103" uniqueCount="66">
  <si>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</si>
  <si>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</si>
  <si>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</si>
  <si>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</si>
  <si>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</si>
  <si>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</si>
  <si>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</si>
  <si>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</si>
  <si>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</si>
  <si>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</si>
  <si>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</si>
  <si>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</si>
  <si>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</si>
  <si>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</si>
  <si>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</si>
  <si>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</si>
  <si>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</si>
  <si>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</si>
  <si>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</si>
  <si>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</si>
  <si>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</si>
  <si>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</si>
  <si>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Fee</t>
  </si>
  <si>
    <t>Interest</t>
  </si>
  <si>
    <t>RECEIPTS AND PAYMENT SUMMARY FOR YEAR ENDING 31.03.22</t>
  </si>
  <si>
    <t>Bacs</t>
  </si>
  <si>
    <t>09.04.21</t>
  </si>
  <si>
    <t>10.05.21</t>
  </si>
  <si>
    <t>Westbury Church</t>
  </si>
  <si>
    <t>Yockleton Church</t>
  </si>
  <si>
    <t>Info Solutions</t>
  </si>
  <si>
    <t>Numbers Plus</t>
  </si>
  <si>
    <t>A M Ellis</t>
  </si>
  <si>
    <t>BFWD £</t>
  </si>
  <si>
    <t>£ Total</t>
  </si>
  <si>
    <t>£ total</t>
  </si>
  <si>
    <t>23.04.21</t>
  </si>
  <si>
    <t>Shropshire Council</t>
  </si>
  <si>
    <t>11.05.21</t>
  </si>
  <si>
    <t>Shropshire Council Lease</t>
  </si>
  <si>
    <t xml:space="preserve">SALC </t>
  </si>
  <si>
    <t>R Petri Westbury Playing Fields</t>
  </si>
  <si>
    <t>Zurich Insurance</t>
  </si>
  <si>
    <t>20.05.21</t>
  </si>
  <si>
    <t>S J Smith</t>
  </si>
  <si>
    <t>9.09.21</t>
  </si>
  <si>
    <t>30.06.21</t>
  </si>
  <si>
    <t>Rospra</t>
  </si>
  <si>
    <t>Info Commissioner</t>
  </si>
  <si>
    <t>Shropshire Council  Electric</t>
  </si>
  <si>
    <t>Westbury Village Hall May and July</t>
  </si>
  <si>
    <t>07.07.21</t>
  </si>
  <si>
    <t>Playing Field Rounders</t>
  </si>
  <si>
    <t>09.07.21</t>
  </si>
  <si>
    <t>09.08.21</t>
  </si>
  <si>
    <t>02.09.21</t>
  </si>
  <si>
    <t>Westbury Village Hall September</t>
  </si>
  <si>
    <t>09.09.21</t>
  </si>
  <si>
    <t>11.10.21</t>
  </si>
  <si>
    <t>04.11.21</t>
  </si>
  <si>
    <t>Westbury Village Hall November</t>
  </si>
  <si>
    <t>09.11.21</t>
  </si>
  <si>
    <t>09.12.21</t>
  </si>
  <si>
    <t>07.01.22</t>
  </si>
  <si>
    <t>Westbury Village Hall January</t>
  </si>
  <si>
    <t>Cumbrian Clock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</si>
</sst>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&quot;£&quot;#,##0.00_);[Red]\(&quot;£&quot;#,##0.00\)"/>
    <numFmt numFmtId="168" formatCode="_-[$£-809]* #,##0.00_-;\-[$£-809]* #,##0.00_-;_-[$£-809]* &quot;-&quot;??_-;_-@_-"/>
    <numFmt numFmtId="169" formatCode="&quot;£&quot;#,##0.00;[Red]&quot;£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6">
    <xf numFmtId="0" fontId="0" fillId="0" borderId="0" xfId="0"/>
    <xf numFmtId="164" fontId="2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wrapText="1"/>
    </xf>
    <xf numFmtId="1" fontId="2" fillId="0" borderId="7" xfId="0" applyNumberFormat="1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164" fontId="2" fillId="0" borderId="7" xfId="0" applyNumberFormat="1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165" fontId="2" fillId="0" borderId="7" xfId="0" applyNumberFormat="1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5" fontId="3" fillId="5" borderId="1" xfId="0" applyNumberFormat="1" applyFont="1" applyFill="1" applyBorder="1" applyAlignment="1">
      <alignment horizontal="center" wrapText="1"/>
    </xf>
    <xf numFmtId="164" fontId="3" fillId="0" borderId="1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5" borderId="1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166" fontId="2" fillId="7" borderId="14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4" fontId="3" fillId="0" borderId="1" xfId="0" applyNumberFormat="1" applyFont="1" applyBorder="1" applyAlignment="1">
      <alignment horizontal="left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5" fontId="3" fillId="3" borderId="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64" fontId="3" fillId="5" borderId="1" xfId="0" applyNumberFormat="1" applyFont="1" applyFill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" fontId="3" fillId="0" borderId="1" xfId="0" applyNumberFormat="1" applyFont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7" fontId="3" fillId="7" borderId="4" xfId="0" applyNumberFormat="1" applyFont="1" applyFill="1" applyBorder="1" applyAlignment="1">
      <alignment horizontal="center"/>
    </xf>
    <xf numFmtId="164" fontId="3" fillId="7" borderId="13" xfId="0" applyNumberFormat="1" applyFont="1" applyFill="1" applyBorder="1" applyAlignment="1">
      <alignment horizontal="center"/>
    </xf>
    <xf numFmtId="17" fontId="3" fillId="7" borderId="12" xfId="0" applyNumberFormat="1" applyFont="1" applyFill="1" applyBorder="1" applyAlignment="1">
      <alignment horizontal="center"/>
    </xf>
    <xf numFmtId="164" fontId="3" fillId="7" borderId="14" xfId="0" applyNumberFormat="1" applyFont="1" applyFill="1" applyBorder="1" applyAlignment="1">
      <alignment horizontal="center"/>
    </xf>
    <xf numFmtId="164" fontId="3" fillId="7" borderId="15" xfId="0" applyNumberFormat="1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3" fillId="0" borderId="16" xfId="0" applyNumberFormat="1" applyFont="1" applyBorder="1" applyAlignment="1">
      <alignment horizontal="center"/>
    </xf>
    <xf numFmtId="164" fontId="3" fillId="7" borderId="4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44" fontId="3" fillId="0" borderId="1" xfId="0" applyNumberFormat="1" applyFont="1" applyBorder="1" applyAlignment="1">
      <alignment horizontal="center"/>
    </xf>
    <xf numFmtId="44" fontId="3" fillId="5" borderId="1" xfId="0" applyNumberFormat="1" applyFont="1" applyFill="1" applyBorder="1" applyAlignment="1">
      <alignment horizontal="center"/>
    </xf>
    <xf numFmtId="0" fontId="5" fillId="0" borderId="0" xfId="0" applyFont="1"/>
    <xf numFmtId="44" fontId="3" fillId="6" borderId="1" xfId="0" applyNumberFormat="1" applyFont="1" applyFill="1" applyBorder="1" applyAlignment="1">
      <alignment horizontal="center"/>
    </xf>
    <xf numFmtId="44" fontId="3" fillId="0" borderId="1" xfId="0" applyNumberFormat="1" applyFont="1" applyBorder="1" applyAlignment="1">
      <alignment horizontal="right"/>
    </xf>
    <xf numFmtId="0" fontId="3" fillId="0" borderId="0" xfId="0" applyFont="1"/>
    <xf numFmtId="164" fontId="2" fillId="0" borderId="1" xfId="0" applyNumberFormat="1" applyFont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right"/>
    </xf>
    <xf numFmtId="166" fontId="3" fillId="5" borderId="1" xfId="1" applyNumberFormat="1" applyFont="1" applyFill="1" applyBorder="1" applyAlignment="1"/>
    <xf numFmtId="166" fontId="2" fillId="2" borderId="7" xfId="0" applyNumberFormat="1" applyFont="1" applyFill="1" applyBorder="1" applyAlignment="1">
      <alignment horizontal="center"/>
    </xf>
    <xf numFmtId="0" fontId="3" fillId="5" borderId="0" xfId="0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left"/>
    </xf>
    <xf numFmtId="44" fontId="3" fillId="0" borderId="0" xfId="0" applyNumberFormat="1" applyFont="1" applyAlignment="1">
      <alignment horizontal="center"/>
    </xf>
    <xf numFmtId="44" fontId="3" fillId="5" borderId="0" xfId="0" applyNumberFormat="1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/>
    <xf numFmtId="44" fontId="3" fillId="0" borderId="0" xfId="0" applyNumberFormat="1" applyFont="1"/>
    <xf numFmtId="164" fontId="3" fillId="5" borderId="0" xfId="0" applyNumberFormat="1" applyFont="1" applyFill="1" applyAlignment="1">
      <alignment horizontal="center"/>
    </xf>
    <xf numFmtId="164" fontId="3" fillId="0" borderId="0" xfId="0" applyNumberFormat="1" applyFont="1" applyAlignment="1">
      <alignment horizontal="right"/>
    </xf>
    <xf numFmtId="164" fontId="3" fillId="0" borderId="10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center"/>
    </xf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7" borderId="3" xfId="0" applyNumberFormat="1" applyFont="1" applyFill="1" applyBorder="1"/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top"/>
    </xf>
    <xf numFmtId="164" fontId="3" fillId="0" borderId="0" xfId="0" applyNumberFormat="1" applyFont="1" applyAlignment="1">
      <alignment vertical="top"/>
    </xf>
    <xf numFmtId="167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44" fontId="2" fillId="5" borderId="0" xfId="0" applyNumberFormat="1" applyFont="1" applyFill="1" applyAlignment="1">
      <alignment horizontal="center"/>
    </xf>
    <xf numFmtId="168" fontId="3" fillId="5" borderId="0" xfId="0" applyNumberFormat="1" applyFont="1" applyFill="1" applyAlignment="1">
      <alignment horizontal="center"/>
    </xf>
    <xf numFmtId="166" fontId="3" fillId="5" borderId="0" xfId="0" applyNumberFormat="1" applyFont="1" applyFill="1" applyAlignment="1">
      <alignment horizontal="right" wrapText="1"/>
    </xf>
    <xf numFmtId="167" fontId="3" fillId="7" borderId="4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center"/>
    </xf>
    <xf numFmtId="166" fontId="2" fillId="5" borderId="1" xfId="1" applyNumberFormat="1" applyFont="1" applyFill="1" applyBorder="1" applyAlignment="1"/>
    <xf numFmtId="168" fontId="2" fillId="5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69" fontId="3" fillId="0" borderId="0" xfId="0" applyNumberFormat="1" applyFont="1" applyAlignment="1">
      <alignment horizontal="center"/>
    </xf>
    <xf numFmtId="2" fontId="3" fillId="0" borderId="10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3" fillId="7" borderId="8" xfId="0" applyNumberFormat="1" applyFont="1" applyFill="1" applyBorder="1" applyAlignment="1">
      <alignment horizontal="center"/>
    </xf>
    <xf numFmtId="44" fontId="2" fillId="5" borderId="1" xfId="0" applyNumberFormat="1" applyFont="1" applyFill="1" applyBorder="1" applyAlignment="1">
      <alignment horizontal="center"/>
    </xf>
    <xf numFmtId="164" fontId="3" fillId="7" borderId="1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7" borderId="3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132"/>
  <sheetViews>
    <sheetView tabSelected="1" topLeftCell="A46" zoomScale="70" zoomScaleNormal="70" workbookViewId="0">
      <selection activeCell="F26" sqref="F26"/>
    </sheetView>
  </sheetViews>
  <sheetFormatPr defaultColWidth="8.85546875" defaultRowHeight="12.75" x14ac:dyDescent="0.2"/>
  <cols>
    <col min="1" max="1" width="7.7109375" style="29" customWidth="1"/>
    <col min="2" max="2" width="7.140625" style="51" customWidth="1"/>
    <col min="3" max="3" width="18.42578125" style="29" bestFit="1" customWidth="1"/>
    <col min="4" max="4" width="15" style="29" customWidth="1"/>
    <col min="5" max="5" width="12.140625" style="29" bestFit="1" customWidth="1"/>
    <col min="6" max="6" width="13.85546875" style="29" customWidth="1"/>
    <col min="7" max="7" width="9.5703125" style="29" customWidth="1"/>
    <col min="8" max="8" width="14.85546875" style="50" customWidth="1"/>
    <col min="9" max="9" width="8.5703125" style="29" customWidth="1"/>
    <col min="10" max="10" width="10.140625" style="51" bestFit="1" customWidth="1"/>
    <col min="11" max="11" width="29.7109375" style="29" customWidth="1"/>
    <col min="12" max="12" width="13.42578125" style="29" customWidth="1"/>
    <col min="13" max="13" width="10.5703125" style="29" customWidth="1"/>
    <col min="14" max="14" width="14" style="29" bestFit="1" customWidth="1"/>
    <col min="15" max="15" width="13.28515625" style="29" bestFit="1" customWidth="1"/>
    <col min="16" max="16" width="11.5703125" style="29" bestFit="1" customWidth="1"/>
    <col min="17" max="17" width="14.42578125" style="28" bestFit="1" customWidth="1"/>
    <col min="18" max="18" width="15.42578125" style="29" customWidth="1"/>
    <col min="19" max="22" width="8.85546875" style="29"/>
    <col min="23" max="23" width="9.42578125" style="29" customWidth="1"/>
    <col min="24" max="16384" width="8.85546875" style="29"/>
  </cols>
  <sheetData>
    <row r="1" spans="1:23" x14ac:dyDescent="0.2">
      <c r="A1" s="98" t="s">
        <v>1</v>
      </c>
      <c r="B1" s="98"/>
      <c r="C1" s="98"/>
      <c r="D1" s="98"/>
      <c r="E1" s="98"/>
      <c r="F1" s="98"/>
      <c r="G1" s="98"/>
      <c r="H1" s="1"/>
      <c r="I1" s="98" t="s">
        <v>24</v>
      </c>
      <c r="J1" s="98"/>
      <c r="K1" s="98"/>
      <c r="L1" s="98"/>
      <c r="M1" s="98"/>
      <c r="N1" s="98"/>
      <c r="O1" s="98"/>
      <c r="P1" s="98"/>
    </row>
    <row r="2" spans="1:23" x14ac:dyDescent="0.2">
      <c r="A2" s="98"/>
      <c r="B2" s="98"/>
      <c r="C2" s="98"/>
      <c r="D2" s="98"/>
      <c r="E2" s="98"/>
      <c r="F2" s="98"/>
      <c r="G2" s="98"/>
      <c r="H2" s="1"/>
      <c r="I2" s="98"/>
      <c r="J2" s="98"/>
      <c r="K2" s="98"/>
      <c r="L2" s="98"/>
      <c r="M2" s="98"/>
      <c r="N2" s="98"/>
      <c r="O2" s="98"/>
      <c r="P2" s="98"/>
    </row>
    <row r="3" spans="1:23" x14ac:dyDescent="0.2">
      <c r="A3" s="99" t="s">
        <v>2</v>
      </c>
      <c r="B3" s="100"/>
      <c r="C3" s="100"/>
      <c r="D3" s="100"/>
      <c r="E3" s="100"/>
      <c r="F3" s="100"/>
      <c r="G3" s="100"/>
      <c r="H3" s="2"/>
      <c r="I3" s="99" t="s">
        <v>3</v>
      </c>
      <c r="J3" s="100"/>
      <c r="K3" s="100"/>
      <c r="L3" s="100"/>
      <c r="M3" s="100"/>
      <c r="N3" s="100"/>
      <c r="O3" s="100"/>
      <c r="P3" s="100"/>
      <c r="Q3" s="30" t="s">
        <v>33</v>
      </c>
      <c r="R3" s="101">
        <v>27251</v>
      </c>
    </row>
    <row r="4" spans="1:23" s="31" customFormat="1" ht="25.5" x14ac:dyDescent="0.2">
      <c r="A4" s="3" t="s">
        <v>4</v>
      </c>
      <c r="B4" s="4" t="s">
        <v>5</v>
      </c>
      <c r="C4" s="5" t="s">
        <v>6</v>
      </c>
      <c r="D4" s="6" t="s">
        <v>7</v>
      </c>
      <c r="E4" s="5" t="s">
        <v>8</v>
      </c>
      <c r="F4" s="6" t="s">
        <v>9</v>
      </c>
      <c r="G4" s="5" t="s">
        <v>10</v>
      </c>
      <c r="H4" s="7" t="s">
        <v>34</v>
      </c>
      <c r="I4" s="5" t="s">
        <v>4</v>
      </c>
      <c r="J4" s="4" t="s">
        <v>11</v>
      </c>
      <c r="K4" s="5" t="s">
        <v>6</v>
      </c>
      <c r="L4" s="3" t="s">
        <v>22</v>
      </c>
      <c r="M4" s="5" t="s">
        <v>12</v>
      </c>
      <c r="N4" s="5" t="s">
        <v>13</v>
      </c>
      <c r="O4" s="8" t="s">
        <v>14</v>
      </c>
      <c r="P4" s="9" t="s">
        <v>15</v>
      </c>
      <c r="Q4" s="10" t="s">
        <v>35</v>
      </c>
      <c r="R4" s="11"/>
    </row>
    <row r="5" spans="1:23" s="31" customFormat="1" x14ac:dyDescent="0.2">
      <c r="A5" s="12"/>
      <c r="B5" s="32"/>
      <c r="D5" s="33"/>
      <c r="F5" s="33"/>
      <c r="G5" s="65"/>
      <c r="H5" s="34"/>
      <c r="I5" s="66"/>
      <c r="J5" s="32"/>
      <c r="L5" s="35"/>
      <c r="O5" s="36"/>
      <c r="P5" s="37"/>
      <c r="Q5" s="13"/>
      <c r="R5" s="90">
        <f>SUM(R3)</f>
        <v>27251</v>
      </c>
    </row>
    <row r="6" spans="1:23" ht="15" x14ac:dyDescent="0.25">
      <c r="A6" s="15" t="s">
        <v>36</v>
      </c>
      <c r="B6" s="38" t="s">
        <v>25</v>
      </c>
      <c r="C6" s="67" t="s">
        <v>37</v>
      </c>
      <c r="D6" s="53">
        <v>14207</v>
      </c>
      <c r="E6" s="68"/>
      <c r="F6" s="53"/>
      <c r="G6" s="69"/>
      <c r="H6" s="102">
        <f>SUM(D6:F6)</f>
        <v>14207</v>
      </c>
      <c r="I6" s="70"/>
      <c r="J6" s="38"/>
      <c r="K6" s="67"/>
      <c r="L6" s="15"/>
      <c r="M6" s="50"/>
      <c r="N6" s="50"/>
      <c r="O6" s="16"/>
      <c r="P6" s="39"/>
      <c r="Q6" s="17"/>
      <c r="R6" s="63">
        <f>SUM(R5+H6-Q6)</f>
        <v>41458</v>
      </c>
      <c r="T6" s="55"/>
      <c r="U6"/>
      <c r="V6"/>
      <c r="W6"/>
    </row>
    <row r="7" spans="1:23" ht="15" x14ac:dyDescent="0.25">
      <c r="A7" s="15" t="s">
        <v>36</v>
      </c>
      <c r="B7" s="38" t="s">
        <v>25</v>
      </c>
      <c r="C7" s="67" t="s">
        <v>37</v>
      </c>
      <c r="D7" s="53">
        <v>2206.33</v>
      </c>
      <c r="E7" s="68"/>
      <c r="F7" s="53"/>
      <c r="G7" s="69"/>
      <c r="H7" s="102">
        <f t="shared" ref="H7:H64" si="0">SUM(D7:F7)</f>
        <v>2206.33</v>
      </c>
      <c r="I7" s="70"/>
      <c r="J7" s="38"/>
      <c r="K7" s="67"/>
      <c r="L7" s="15"/>
      <c r="M7" s="50"/>
      <c r="N7" s="50"/>
      <c r="O7" s="16"/>
      <c r="P7" s="39"/>
      <c r="Q7" s="17"/>
      <c r="R7" s="63">
        <f t="shared" ref="R7:R64" si="1">SUM(R6+H7-Q7)</f>
        <v>43664.33</v>
      </c>
      <c r="T7" s="55"/>
      <c r="U7"/>
      <c r="V7"/>
      <c r="W7"/>
    </row>
    <row r="8" spans="1:23" ht="15" x14ac:dyDescent="0.25">
      <c r="A8" s="15"/>
      <c r="B8" s="38"/>
      <c r="C8" s="67"/>
      <c r="D8" s="53"/>
      <c r="E8" s="68"/>
      <c r="F8" s="53"/>
      <c r="G8" s="69"/>
      <c r="H8" s="54">
        <f t="shared" si="0"/>
        <v>0</v>
      </c>
      <c r="I8" s="70" t="s">
        <v>38</v>
      </c>
      <c r="J8" s="38">
        <v>1053</v>
      </c>
      <c r="K8" s="67" t="s">
        <v>39</v>
      </c>
      <c r="L8" s="15"/>
      <c r="M8" s="50"/>
      <c r="N8" s="50"/>
      <c r="O8" s="16">
        <v>10</v>
      </c>
      <c r="P8" s="39"/>
      <c r="Q8" s="92">
        <f>SUM(L8:O8)</f>
        <v>10</v>
      </c>
      <c r="R8" s="63">
        <f t="shared" si="1"/>
        <v>43654.33</v>
      </c>
      <c r="T8" s="55"/>
      <c r="U8"/>
      <c r="V8"/>
      <c r="W8"/>
    </row>
    <row r="9" spans="1:23" ht="15" x14ac:dyDescent="0.25">
      <c r="A9" s="15"/>
      <c r="B9" s="38"/>
      <c r="C9" s="71"/>
      <c r="D9" s="56"/>
      <c r="E9" s="68"/>
      <c r="F9" s="57"/>
      <c r="G9" s="69"/>
      <c r="H9" s="54">
        <f t="shared" si="0"/>
        <v>0</v>
      </c>
      <c r="I9" s="70" t="s">
        <v>38</v>
      </c>
      <c r="J9" s="38">
        <v>1054</v>
      </c>
      <c r="K9" s="67" t="s">
        <v>40</v>
      </c>
      <c r="L9" s="15"/>
      <c r="M9" s="50"/>
      <c r="N9" s="50"/>
      <c r="O9" s="16">
        <v>526.34</v>
      </c>
      <c r="P9" s="39"/>
      <c r="Q9" s="92">
        <f t="shared" ref="Q9:Q64" si="2">SUM(L9:O9)</f>
        <v>526.34</v>
      </c>
      <c r="R9" s="63">
        <f t="shared" si="1"/>
        <v>43127.990000000005</v>
      </c>
      <c r="T9"/>
      <c r="U9"/>
      <c r="V9"/>
    </row>
    <row r="10" spans="1:23" ht="15" x14ac:dyDescent="0.25">
      <c r="A10" s="12"/>
      <c r="B10" s="38"/>
      <c r="C10" s="58"/>
      <c r="D10" s="53"/>
      <c r="E10" s="68"/>
      <c r="F10" s="53"/>
      <c r="G10" s="69"/>
      <c r="H10" s="54">
        <f t="shared" si="0"/>
        <v>0</v>
      </c>
      <c r="I10" s="70" t="s">
        <v>38</v>
      </c>
      <c r="J10" s="38">
        <v>1055</v>
      </c>
      <c r="K10" s="67" t="s">
        <v>41</v>
      </c>
      <c r="L10" s="15"/>
      <c r="M10" s="50"/>
      <c r="N10" s="50"/>
      <c r="O10" s="16">
        <v>340</v>
      </c>
      <c r="P10" s="39"/>
      <c r="Q10" s="92">
        <f t="shared" si="2"/>
        <v>340</v>
      </c>
      <c r="R10" s="63">
        <f t="shared" si="1"/>
        <v>42787.990000000005</v>
      </c>
      <c r="T10"/>
      <c r="U10"/>
      <c r="V10"/>
    </row>
    <row r="11" spans="1:23" ht="15" x14ac:dyDescent="0.25">
      <c r="A11" s="12"/>
      <c r="B11" s="38"/>
      <c r="C11" s="58"/>
      <c r="D11" s="53"/>
      <c r="E11" s="68"/>
      <c r="F11" s="53"/>
      <c r="G11" s="69"/>
      <c r="H11" s="54">
        <f t="shared" si="0"/>
        <v>0</v>
      </c>
      <c r="I11" s="70" t="s">
        <v>38</v>
      </c>
      <c r="J11" s="38">
        <v>1056</v>
      </c>
      <c r="K11" s="67" t="s">
        <v>42</v>
      </c>
      <c r="L11" s="15"/>
      <c r="M11" s="50">
        <v>601.29999999999995</v>
      </c>
      <c r="N11" s="50"/>
      <c r="O11" s="16"/>
      <c r="P11" s="39">
        <v>64.430000000000007</v>
      </c>
      <c r="Q11" s="92">
        <f t="shared" si="2"/>
        <v>601.29999999999995</v>
      </c>
      <c r="R11" s="93">
        <f t="shared" si="1"/>
        <v>42186.69</v>
      </c>
      <c r="T11" s="58"/>
      <c r="U11"/>
      <c r="V11"/>
    </row>
    <row r="12" spans="1:23" ht="15" x14ac:dyDescent="0.25">
      <c r="A12" s="12" t="s">
        <v>26</v>
      </c>
      <c r="B12" s="38">
        <v>1</v>
      </c>
      <c r="C12" s="58" t="s">
        <v>23</v>
      </c>
      <c r="D12" s="53"/>
      <c r="E12" s="68"/>
      <c r="F12" s="53"/>
      <c r="G12" s="88">
        <v>0.02</v>
      </c>
      <c r="H12" s="54">
        <f t="shared" si="0"/>
        <v>0</v>
      </c>
      <c r="I12" s="70"/>
      <c r="J12" s="38"/>
      <c r="K12" s="67"/>
      <c r="L12" s="15"/>
      <c r="M12" s="50"/>
      <c r="N12" s="50"/>
      <c r="O12" s="16"/>
      <c r="P12" s="39"/>
      <c r="Q12" s="92">
        <f t="shared" si="2"/>
        <v>0</v>
      </c>
      <c r="R12" s="63">
        <f t="shared" si="1"/>
        <v>42186.69</v>
      </c>
      <c r="T12"/>
      <c r="U12"/>
      <c r="V12"/>
    </row>
    <row r="13" spans="1:23" ht="15" x14ac:dyDescent="0.25">
      <c r="A13" s="12" t="s">
        <v>27</v>
      </c>
      <c r="B13" s="38">
        <v>2</v>
      </c>
      <c r="C13" s="58" t="s">
        <v>23</v>
      </c>
      <c r="D13" s="53"/>
      <c r="E13" s="68"/>
      <c r="F13" s="53"/>
      <c r="G13" s="88">
        <v>0.02</v>
      </c>
      <c r="H13" s="54"/>
      <c r="I13" s="70"/>
      <c r="J13" s="38"/>
      <c r="K13" s="67"/>
      <c r="L13" s="15"/>
      <c r="M13" s="50"/>
      <c r="N13" s="50"/>
      <c r="O13" s="16"/>
      <c r="P13" s="39"/>
      <c r="Q13" s="17"/>
      <c r="R13" s="63"/>
      <c r="T13"/>
      <c r="U13"/>
      <c r="V13"/>
    </row>
    <row r="14" spans="1:23" ht="15" x14ac:dyDescent="0.25">
      <c r="A14" s="15"/>
      <c r="B14" s="38"/>
      <c r="C14" s="71"/>
      <c r="D14" s="53"/>
      <c r="E14" s="72"/>
      <c r="F14" s="53"/>
      <c r="G14" s="69"/>
      <c r="H14" s="54">
        <f t="shared" si="0"/>
        <v>0</v>
      </c>
      <c r="I14" s="70" t="s">
        <v>43</v>
      </c>
      <c r="J14" s="38">
        <v>1057</v>
      </c>
      <c r="K14" s="67" t="s">
        <v>44</v>
      </c>
      <c r="L14" s="15">
        <v>509.6</v>
      </c>
      <c r="M14" s="50">
        <v>41.58</v>
      </c>
      <c r="N14" s="50"/>
      <c r="O14" s="16"/>
      <c r="P14" s="39"/>
      <c r="Q14" s="92">
        <f t="shared" si="2"/>
        <v>551.18000000000006</v>
      </c>
      <c r="R14" s="63">
        <f>SUM(R12+H14-Q14)</f>
        <v>41635.51</v>
      </c>
      <c r="T14"/>
      <c r="U14"/>
      <c r="V14"/>
    </row>
    <row r="15" spans="1:23" ht="15" x14ac:dyDescent="0.25">
      <c r="A15" s="15" t="s">
        <v>45</v>
      </c>
      <c r="B15" s="38">
        <v>3</v>
      </c>
      <c r="C15" s="71" t="s">
        <v>23</v>
      </c>
      <c r="D15" s="53"/>
      <c r="E15" s="68"/>
      <c r="F15" s="53"/>
      <c r="G15" s="88">
        <v>0.02</v>
      </c>
      <c r="H15" s="54">
        <f t="shared" si="0"/>
        <v>0</v>
      </c>
      <c r="I15" s="70"/>
      <c r="J15" s="38"/>
      <c r="K15" s="67"/>
      <c r="L15" s="15"/>
      <c r="M15" s="50"/>
      <c r="N15" s="50"/>
      <c r="O15" s="16"/>
      <c r="P15" s="39"/>
      <c r="Q15" s="17">
        <f t="shared" si="2"/>
        <v>0</v>
      </c>
      <c r="R15" s="63">
        <f t="shared" si="1"/>
        <v>41635.51</v>
      </c>
      <c r="T15"/>
      <c r="U15"/>
      <c r="V15"/>
    </row>
    <row r="16" spans="1:23" ht="15" x14ac:dyDescent="0.25">
      <c r="A16" s="15"/>
      <c r="B16" s="38"/>
      <c r="C16" s="71"/>
      <c r="D16" s="53"/>
      <c r="E16" s="68"/>
      <c r="F16" s="53"/>
      <c r="G16" s="69"/>
      <c r="H16" s="54">
        <f t="shared" si="0"/>
        <v>0</v>
      </c>
      <c r="I16" s="70" t="s">
        <v>46</v>
      </c>
      <c r="J16" s="38">
        <v>1058</v>
      </c>
      <c r="K16" s="67" t="s">
        <v>44</v>
      </c>
      <c r="L16" s="15">
        <v>509.6</v>
      </c>
      <c r="M16" s="50">
        <v>31.28</v>
      </c>
      <c r="N16" s="50"/>
      <c r="O16" s="16"/>
      <c r="P16" s="39"/>
      <c r="Q16" s="92">
        <f t="shared" si="2"/>
        <v>540.88</v>
      </c>
      <c r="R16" s="63">
        <f t="shared" si="1"/>
        <v>41094.630000000005</v>
      </c>
      <c r="T16"/>
      <c r="U16"/>
      <c r="V16"/>
    </row>
    <row r="17" spans="1:22" ht="15" x14ac:dyDescent="0.25">
      <c r="A17" s="15"/>
      <c r="B17" s="38"/>
      <c r="C17" s="71"/>
      <c r="D17" s="53"/>
      <c r="E17" s="68"/>
      <c r="F17" s="53"/>
      <c r="G17" s="69"/>
      <c r="H17" s="54">
        <f t="shared" si="0"/>
        <v>0</v>
      </c>
      <c r="I17" s="70" t="s">
        <v>46</v>
      </c>
      <c r="J17" s="38">
        <v>1059</v>
      </c>
      <c r="K17" s="67" t="s">
        <v>47</v>
      </c>
      <c r="L17" s="15"/>
      <c r="M17" s="50"/>
      <c r="N17" s="50"/>
      <c r="O17" s="16">
        <v>172.8</v>
      </c>
      <c r="P17" s="39">
        <v>28.8</v>
      </c>
      <c r="Q17" s="92">
        <f t="shared" si="2"/>
        <v>172.8</v>
      </c>
      <c r="R17" s="63">
        <f t="shared" si="1"/>
        <v>40921.83</v>
      </c>
      <c r="T17"/>
      <c r="U17"/>
      <c r="V17"/>
    </row>
    <row r="18" spans="1:22" ht="15" x14ac:dyDescent="0.25">
      <c r="A18" s="15"/>
      <c r="B18" s="38"/>
      <c r="C18" s="71"/>
      <c r="D18" s="53"/>
      <c r="E18" s="68"/>
      <c r="F18" s="53"/>
      <c r="G18" s="69"/>
      <c r="H18" s="54">
        <f t="shared" si="0"/>
        <v>0</v>
      </c>
      <c r="I18" s="70" t="s">
        <v>46</v>
      </c>
      <c r="J18" s="38">
        <v>1060</v>
      </c>
      <c r="K18" s="67" t="s">
        <v>48</v>
      </c>
      <c r="L18" s="15"/>
      <c r="M18" s="50"/>
      <c r="N18" s="50"/>
      <c r="O18" s="16">
        <v>40</v>
      </c>
      <c r="P18" s="39"/>
      <c r="Q18" s="92">
        <v>40</v>
      </c>
      <c r="R18" s="63">
        <f t="shared" si="1"/>
        <v>40881.83</v>
      </c>
      <c r="T18"/>
      <c r="U18"/>
      <c r="V18"/>
    </row>
    <row r="19" spans="1:22" ht="15" x14ac:dyDescent="0.25">
      <c r="A19" s="15"/>
      <c r="B19" s="38"/>
      <c r="C19" s="71"/>
      <c r="D19" s="14"/>
      <c r="E19" s="50"/>
      <c r="F19" s="14"/>
      <c r="G19" s="73"/>
      <c r="H19" s="54">
        <f t="shared" si="0"/>
        <v>0</v>
      </c>
      <c r="I19" s="70" t="s">
        <v>46</v>
      </c>
      <c r="J19" s="38">
        <v>1061</v>
      </c>
      <c r="K19" s="67" t="s">
        <v>49</v>
      </c>
      <c r="L19" s="15"/>
      <c r="M19" s="50"/>
      <c r="N19" s="50"/>
      <c r="O19" s="16">
        <v>147.01</v>
      </c>
      <c r="P19" s="39">
        <v>24.5</v>
      </c>
      <c r="Q19" s="92">
        <f t="shared" si="2"/>
        <v>147.01</v>
      </c>
      <c r="R19" s="63">
        <f t="shared" si="1"/>
        <v>40734.82</v>
      </c>
      <c r="T19"/>
      <c r="U19"/>
      <c r="V19"/>
    </row>
    <row r="20" spans="1:22" ht="15" x14ac:dyDescent="0.25">
      <c r="A20" s="15"/>
      <c r="B20" s="38"/>
      <c r="C20" s="71"/>
      <c r="D20" s="14"/>
      <c r="E20" s="50"/>
      <c r="F20" s="14"/>
      <c r="G20" s="73"/>
      <c r="H20" s="54">
        <f t="shared" si="0"/>
        <v>0</v>
      </c>
      <c r="I20" s="70" t="s">
        <v>46</v>
      </c>
      <c r="J20" s="38">
        <v>1062</v>
      </c>
      <c r="K20" s="67" t="s">
        <v>50</v>
      </c>
      <c r="L20" s="15"/>
      <c r="M20" s="50">
        <v>24</v>
      </c>
      <c r="N20" s="50"/>
      <c r="O20" s="16"/>
      <c r="P20" s="39"/>
      <c r="Q20" s="92">
        <f t="shared" si="2"/>
        <v>24</v>
      </c>
      <c r="R20" s="63">
        <f t="shared" si="1"/>
        <v>40710.82</v>
      </c>
      <c r="T20" s="58"/>
      <c r="U20"/>
      <c r="V20"/>
    </row>
    <row r="21" spans="1:22" ht="15" x14ac:dyDescent="0.25">
      <c r="A21" s="15" t="s">
        <v>51</v>
      </c>
      <c r="B21" s="38">
        <v>57</v>
      </c>
      <c r="C21" s="71" t="s">
        <v>52</v>
      </c>
      <c r="D21" s="14"/>
      <c r="E21" s="50"/>
      <c r="F21" s="59">
        <v>25</v>
      </c>
      <c r="G21" s="73"/>
      <c r="H21" s="54">
        <f t="shared" si="0"/>
        <v>25</v>
      </c>
      <c r="I21" s="70"/>
      <c r="J21" s="38"/>
      <c r="K21" s="67"/>
      <c r="L21" s="15"/>
      <c r="M21" s="50"/>
      <c r="N21" s="50"/>
      <c r="O21" s="16"/>
      <c r="P21" s="39"/>
      <c r="Q21" s="17">
        <f t="shared" si="2"/>
        <v>0</v>
      </c>
      <c r="R21" s="63">
        <f t="shared" si="1"/>
        <v>40735.82</v>
      </c>
      <c r="T21"/>
      <c r="U21"/>
      <c r="V21"/>
    </row>
    <row r="22" spans="1:22" ht="15" x14ac:dyDescent="0.25">
      <c r="A22" s="15" t="s">
        <v>53</v>
      </c>
      <c r="B22" s="38">
        <v>4</v>
      </c>
      <c r="C22" s="71" t="s">
        <v>23</v>
      </c>
      <c r="D22" s="14"/>
      <c r="E22" s="50"/>
      <c r="F22" s="14"/>
      <c r="G22" s="94">
        <v>0.02</v>
      </c>
      <c r="H22" s="54">
        <f t="shared" si="0"/>
        <v>0</v>
      </c>
      <c r="I22" s="70"/>
      <c r="J22" s="38"/>
      <c r="K22" s="67"/>
      <c r="L22" s="15"/>
      <c r="M22" s="50"/>
      <c r="N22" s="50"/>
      <c r="O22" s="16"/>
      <c r="P22" s="39"/>
      <c r="Q22" s="17">
        <f t="shared" si="2"/>
        <v>0</v>
      </c>
      <c r="R22" s="63">
        <f t="shared" si="1"/>
        <v>40735.82</v>
      </c>
      <c r="T22"/>
      <c r="U22"/>
      <c r="V22"/>
    </row>
    <row r="23" spans="1:22" ht="15" x14ac:dyDescent="0.25">
      <c r="A23" s="15" t="s">
        <v>54</v>
      </c>
      <c r="B23" s="38">
        <v>5</v>
      </c>
      <c r="C23" s="71" t="s">
        <v>23</v>
      </c>
      <c r="D23" s="14"/>
      <c r="E23" s="50"/>
      <c r="F23" s="14"/>
      <c r="G23" s="94">
        <v>0.02</v>
      </c>
      <c r="H23" s="54"/>
      <c r="I23" s="70"/>
      <c r="J23" s="38"/>
      <c r="K23" s="67"/>
      <c r="L23" s="50"/>
      <c r="M23" s="50"/>
      <c r="N23" s="50"/>
      <c r="O23" s="50"/>
      <c r="P23" s="39"/>
      <c r="Q23" s="17">
        <f t="shared" si="2"/>
        <v>0</v>
      </c>
      <c r="R23" s="63">
        <f t="shared" si="1"/>
        <v>40735.82</v>
      </c>
      <c r="T23"/>
      <c r="U23"/>
      <c r="V23"/>
    </row>
    <row r="24" spans="1:22" ht="15" x14ac:dyDescent="0.25">
      <c r="A24" s="15"/>
      <c r="B24" s="38"/>
      <c r="C24" s="71"/>
      <c r="D24" s="14"/>
      <c r="E24" s="50"/>
      <c r="F24" s="14"/>
      <c r="G24" s="89"/>
      <c r="H24" s="54">
        <f t="shared" si="0"/>
        <v>0</v>
      </c>
      <c r="I24" s="70" t="s">
        <v>55</v>
      </c>
      <c r="J24" s="38">
        <v>1063</v>
      </c>
      <c r="K24" s="27" t="s">
        <v>56</v>
      </c>
      <c r="L24" s="50"/>
      <c r="M24" s="50">
        <v>12</v>
      </c>
      <c r="N24" s="50"/>
      <c r="O24" s="50"/>
      <c r="P24" s="39"/>
      <c r="Q24" s="92">
        <f t="shared" si="2"/>
        <v>12</v>
      </c>
      <c r="R24" s="63">
        <f t="shared" si="1"/>
        <v>40723.82</v>
      </c>
      <c r="T24"/>
      <c r="U24"/>
      <c r="V24"/>
    </row>
    <row r="25" spans="1:22" ht="15" x14ac:dyDescent="0.25">
      <c r="A25" s="15"/>
      <c r="B25" s="38"/>
      <c r="C25" s="71"/>
      <c r="D25" s="14"/>
      <c r="E25" s="50"/>
      <c r="F25" s="14"/>
      <c r="G25" s="89"/>
      <c r="H25" s="54">
        <f t="shared" si="0"/>
        <v>0</v>
      </c>
      <c r="I25" s="70" t="s">
        <v>55</v>
      </c>
      <c r="J25" s="38">
        <v>1064</v>
      </c>
      <c r="K25" s="27" t="s">
        <v>44</v>
      </c>
      <c r="L25" s="50">
        <v>509.6</v>
      </c>
      <c r="M25" s="50">
        <v>39.9</v>
      </c>
      <c r="N25" s="50"/>
      <c r="O25" s="50"/>
      <c r="P25" s="39"/>
      <c r="Q25" s="92">
        <f t="shared" si="2"/>
        <v>549.5</v>
      </c>
      <c r="R25" s="63">
        <f t="shared" si="1"/>
        <v>40174.32</v>
      </c>
      <c r="T25"/>
      <c r="U25"/>
      <c r="V25"/>
    </row>
    <row r="26" spans="1:22" ht="15" x14ac:dyDescent="0.25">
      <c r="A26" s="15"/>
      <c r="B26" s="38"/>
      <c r="C26" s="71"/>
      <c r="D26" s="14"/>
      <c r="E26" s="50"/>
      <c r="F26" s="14"/>
      <c r="G26" s="73"/>
      <c r="H26" s="54">
        <f t="shared" si="0"/>
        <v>0</v>
      </c>
      <c r="I26" s="70" t="s">
        <v>55</v>
      </c>
      <c r="J26" s="38">
        <v>1065</v>
      </c>
      <c r="K26" s="25" t="s">
        <v>28</v>
      </c>
      <c r="O26" s="62">
        <v>500</v>
      </c>
      <c r="P26" s="39"/>
      <c r="Q26" s="92">
        <f t="shared" si="2"/>
        <v>500</v>
      </c>
      <c r="R26" s="63">
        <f t="shared" si="1"/>
        <v>39674.32</v>
      </c>
      <c r="T26"/>
      <c r="U26"/>
      <c r="V26"/>
    </row>
    <row r="27" spans="1:22" ht="15" x14ac:dyDescent="0.25">
      <c r="A27" s="15"/>
      <c r="B27" s="38"/>
      <c r="C27" s="71"/>
      <c r="D27" s="14"/>
      <c r="E27" s="50"/>
      <c r="F27" s="14"/>
      <c r="G27" s="73"/>
      <c r="H27" s="54">
        <f t="shared" si="0"/>
        <v>0</v>
      </c>
      <c r="I27" s="70" t="s">
        <v>55</v>
      </c>
      <c r="J27" s="38">
        <v>1066</v>
      </c>
      <c r="K27" s="26" t="s">
        <v>29</v>
      </c>
      <c r="L27" s="15"/>
      <c r="M27" s="50"/>
      <c r="N27" s="50"/>
      <c r="O27" s="97">
        <v>500</v>
      </c>
      <c r="P27" s="39"/>
      <c r="Q27" s="92">
        <f t="shared" si="2"/>
        <v>500</v>
      </c>
      <c r="R27" s="63">
        <f t="shared" si="1"/>
        <v>39174.32</v>
      </c>
      <c r="T27"/>
      <c r="U27"/>
      <c r="V27"/>
    </row>
    <row r="28" spans="1:22" ht="15" x14ac:dyDescent="0.25">
      <c r="A28" s="15" t="s">
        <v>57</v>
      </c>
      <c r="B28" s="38">
        <v>6</v>
      </c>
      <c r="C28" s="71" t="s">
        <v>23</v>
      </c>
      <c r="D28" s="14"/>
      <c r="E28" s="50"/>
      <c r="F28" s="14"/>
      <c r="G28" s="88">
        <v>0.02</v>
      </c>
      <c r="H28" s="54">
        <f t="shared" si="0"/>
        <v>0</v>
      </c>
      <c r="I28" s="70"/>
      <c r="J28" s="38"/>
      <c r="K28" s="67"/>
      <c r="L28" s="15"/>
      <c r="M28" s="50"/>
      <c r="N28" s="50"/>
      <c r="O28" s="16"/>
      <c r="P28" s="39"/>
      <c r="Q28" s="17">
        <f t="shared" si="2"/>
        <v>0</v>
      </c>
      <c r="R28" s="63">
        <f t="shared" si="1"/>
        <v>39174.32</v>
      </c>
      <c r="S28" s="95"/>
      <c r="T28"/>
      <c r="U28"/>
      <c r="V28"/>
    </row>
    <row r="29" spans="1:22" ht="15" x14ac:dyDescent="0.25">
      <c r="A29" s="15" t="s">
        <v>58</v>
      </c>
      <c r="B29" s="38">
        <v>7</v>
      </c>
      <c r="C29" s="71" t="s">
        <v>23</v>
      </c>
      <c r="D29" s="14"/>
      <c r="E29" s="50"/>
      <c r="F29" s="14"/>
      <c r="G29" s="88">
        <v>0.02</v>
      </c>
      <c r="H29" s="54">
        <f t="shared" si="0"/>
        <v>0</v>
      </c>
      <c r="I29" s="70"/>
      <c r="J29" s="38"/>
      <c r="K29" s="67"/>
      <c r="L29" s="15"/>
      <c r="M29" s="50"/>
      <c r="N29" s="50"/>
      <c r="O29" s="16"/>
      <c r="P29" s="39"/>
      <c r="Q29" s="17">
        <f t="shared" si="2"/>
        <v>0</v>
      </c>
      <c r="R29" s="63">
        <f t="shared" si="1"/>
        <v>39174.32</v>
      </c>
      <c r="S29" s="95"/>
      <c r="T29"/>
      <c r="U29"/>
      <c r="V29"/>
    </row>
    <row r="30" spans="1:22" ht="15" x14ac:dyDescent="0.25">
      <c r="A30" s="15"/>
      <c r="B30" s="38"/>
      <c r="C30" s="71"/>
      <c r="D30" s="14"/>
      <c r="E30" s="50"/>
      <c r="F30" s="14"/>
      <c r="G30" s="69"/>
      <c r="H30" s="54">
        <f t="shared" si="0"/>
        <v>0</v>
      </c>
      <c r="I30" s="70" t="s">
        <v>59</v>
      </c>
      <c r="J30" s="38">
        <v>1067</v>
      </c>
      <c r="K30" s="67" t="s">
        <v>44</v>
      </c>
      <c r="L30" s="15">
        <v>509.6</v>
      </c>
      <c r="M30" s="50">
        <v>56.65</v>
      </c>
      <c r="N30" s="50"/>
      <c r="O30" s="16"/>
      <c r="P30" s="39"/>
      <c r="Q30" s="92">
        <f t="shared" si="2"/>
        <v>566.25</v>
      </c>
      <c r="R30" s="63">
        <f>SUM(R28+H30-Q30)</f>
        <v>38608.07</v>
      </c>
      <c r="S30" s="95"/>
      <c r="T30"/>
      <c r="U30"/>
      <c r="V30"/>
    </row>
    <row r="31" spans="1:22" ht="15" x14ac:dyDescent="0.25">
      <c r="A31" s="15"/>
      <c r="B31" s="38"/>
      <c r="C31" s="71"/>
      <c r="D31" s="14"/>
      <c r="E31" s="50"/>
      <c r="F31" s="14"/>
      <c r="G31" s="73"/>
      <c r="H31" s="54">
        <f t="shared" si="0"/>
        <v>0</v>
      </c>
      <c r="I31" s="70" t="s">
        <v>59</v>
      </c>
      <c r="J31" s="38">
        <v>1068</v>
      </c>
      <c r="K31" s="67" t="s">
        <v>60</v>
      </c>
      <c r="L31" s="15"/>
      <c r="M31" s="50">
        <v>12</v>
      </c>
      <c r="N31" s="50"/>
      <c r="O31" s="16"/>
      <c r="P31" s="39"/>
      <c r="Q31" s="92">
        <f t="shared" si="2"/>
        <v>12</v>
      </c>
      <c r="R31" s="63">
        <f t="shared" si="1"/>
        <v>38596.07</v>
      </c>
      <c r="T31"/>
      <c r="U31"/>
      <c r="V31"/>
    </row>
    <row r="32" spans="1:22" ht="15" x14ac:dyDescent="0.25">
      <c r="A32" s="15"/>
      <c r="B32" s="38"/>
      <c r="C32" s="67"/>
      <c r="D32" s="14"/>
      <c r="E32" s="50"/>
      <c r="F32" s="14"/>
      <c r="G32" s="73"/>
      <c r="H32" s="54">
        <f t="shared" si="0"/>
        <v>0</v>
      </c>
      <c r="I32" s="70" t="s">
        <v>59</v>
      </c>
      <c r="J32" s="38">
        <v>1069</v>
      </c>
      <c r="K32" s="25" t="s">
        <v>30</v>
      </c>
      <c r="M32" s="29">
        <v>228</v>
      </c>
      <c r="O32" s="16"/>
      <c r="P32" s="39">
        <v>38</v>
      </c>
      <c r="Q32" s="92">
        <f t="shared" si="2"/>
        <v>228</v>
      </c>
      <c r="R32" s="63">
        <f t="shared" si="1"/>
        <v>38368.07</v>
      </c>
      <c r="T32"/>
      <c r="U32"/>
      <c r="V32"/>
    </row>
    <row r="33" spans="1:22" ht="15" x14ac:dyDescent="0.25">
      <c r="A33" s="15"/>
      <c r="B33" s="38"/>
      <c r="C33" s="67"/>
      <c r="D33" s="14"/>
      <c r="E33" s="50"/>
      <c r="F33" s="14"/>
      <c r="G33" s="73"/>
      <c r="H33" s="54">
        <f t="shared" si="0"/>
        <v>0</v>
      </c>
      <c r="I33" s="70" t="s">
        <v>59</v>
      </c>
      <c r="J33" s="38">
        <v>1070</v>
      </c>
      <c r="K33" s="25" t="s">
        <v>31</v>
      </c>
      <c r="O33" s="16">
        <v>118.8</v>
      </c>
      <c r="P33" s="39">
        <v>19.8</v>
      </c>
      <c r="Q33" s="92">
        <f t="shared" si="2"/>
        <v>118.8</v>
      </c>
      <c r="R33" s="63">
        <f t="shared" si="1"/>
        <v>38249.269999999997</v>
      </c>
      <c r="T33"/>
      <c r="U33"/>
      <c r="V33"/>
    </row>
    <row r="34" spans="1:22" ht="15" x14ac:dyDescent="0.25">
      <c r="A34" s="15"/>
      <c r="B34" s="38"/>
      <c r="C34" s="67"/>
      <c r="D34" s="14"/>
      <c r="E34" s="50"/>
      <c r="F34" s="14"/>
      <c r="G34" s="73"/>
      <c r="H34" s="54">
        <f t="shared" si="0"/>
        <v>0</v>
      </c>
      <c r="I34" s="70" t="s">
        <v>59</v>
      </c>
      <c r="J34" s="38">
        <v>1071</v>
      </c>
      <c r="K34" s="25" t="s">
        <v>32</v>
      </c>
      <c r="M34" s="52"/>
      <c r="O34" s="16">
        <v>2527</v>
      </c>
      <c r="P34" s="39"/>
      <c r="Q34" s="92">
        <f t="shared" si="2"/>
        <v>2527</v>
      </c>
      <c r="R34" s="63">
        <f t="shared" si="1"/>
        <v>35722.269999999997</v>
      </c>
      <c r="T34"/>
      <c r="U34"/>
      <c r="V34"/>
    </row>
    <row r="35" spans="1:22" ht="15" x14ac:dyDescent="0.25">
      <c r="A35" s="15" t="s">
        <v>61</v>
      </c>
      <c r="B35" s="38">
        <v>8</v>
      </c>
      <c r="C35" s="67" t="s">
        <v>23</v>
      </c>
      <c r="D35" s="14"/>
      <c r="E35" s="50"/>
      <c r="F35" s="14"/>
      <c r="G35" s="94">
        <v>0.02</v>
      </c>
      <c r="H35" s="54">
        <f t="shared" si="0"/>
        <v>0</v>
      </c>
      <c r="I35" s="70"/>
      <c r="J35" s="38"/>
      <c r="K35" s="27"/>
      <c r="L35" s="50"/>
      <c r="M35" s="50"/>
      <c r="N35" s="50"/>
      <c r="O35" s="16"/>
      <c r="P35" s="39"/>
      <c r="Q35" s="17">
        <f t="shared" si="2"/>
        <v>0</v>
      </c>
      <c r="R35" s="63">
        <f t="shared" si="1"/>
        <v>35722.269999999997</v>
      </c>
      <c r="T35" s="58"/>
      <c r="U35"/>
      <c r="V35"/>
    </row>
    <row r="36" spans="1:22" ht="15" x14ac:dyDescent="0.25">
      <c r="A36" s="15" t="s">
        <v>62</v>
      </c>
      <c r="B36" s="38">
        <v>9</v>
      </c>
      <c r="C36" s="67" t="s">
        <v>23</v>
      </c>
      <c r="D36" s="14"/>
      <c r="E36" s="50"/>
      <c r="F36" s="14"/>
      <c r="G36" s="94">
        <v>0.02</v>
      </c>
      <c r="H36" s="54">
        <f t="shared" si="0"/>
        <v>0</v>
      </c>
      <c r="I36" s="70"/>
      <c r="J36" s="38"/>
      <c r="K36" s="26"/>
      <c r="L36" s="15"/>
      <c r="M36" s="74"/>
      <c r="N36" s="50"/>
      <c r="O36" s="16"/>
      <c r="P36" s="39"/>
      <c r="Q36" s="17">
        <f t="shared" si="2"/>
        <v>0</v>
      </c>
      <c r="R36" s="63">
        <f t="shared" si="1"/>
        <v>35722.269999999997</v>
      </c>
      <c r="T36"/>
      <c r="U36"/>
      <c r="V36"/>
    </row>
    <row r="37" spans="1:22" ht="15" x14ac:dyDescent="0.25">
      <c r="A37" s="15"/>
      <c r="B37" s="38"/>
      <c r="C37" s="67"/>
      <c r="D37" s="14"/>
      <c r="E37" s="50"/>
      <c r="F37" s="14"/>
      <c r="G37" s="73"/>
      <c r="H37" s="54">
        <f t="shared" si="0"/>
        <v>0</v>
      </c>
      <c r="I37" s="70" t="s">
        <v>63</v>
      </c>
      <c r="J37" s="38">
        <v>1072</v>
      </c>
      <c r="K37" s="67" t="s">
        <v>44</v>
      </c>
      <c r="L37" s="15">
        <v>509.6</v>
      </c>
      <c r="M37" s="50">
        <v>33.200000000000003</v>
      </c>
      <c r="N37" s="50"/>
      <c r="O37" s="16"/>
      <c r="P37" s="39"/>
      <c r="Q37" s="17">
        <f t="shared" si="2"/>
        <v>542.80000000000007</v>
      </c>
      <c r="R37" s="63">
        <f t="shared" si="1"/>
        <v>35179.469999999994</v>
      </c>
      <c r="T37"/>
      <c r="U37"/>
      <c r="V37"/>
    </row>
    <row r="38" spans="1:22" ht="15" x14ac:dyDescent="0.25">
      <c r="A38" s="15"/>
      <c r="B38" s="38"/>
      <c r="C38" s="67"/>
      <c r="D38" s="14"/>
      <c r="E38" s="50"/>
      <c r="F38" s="14"/>
      <c r="G38" s="73"/>
      <c r="H38" s="54">
        <f t="shared" si="0"/>
        <v>0</v>
      </c>
      <c r="I38" s="70" t="s">
        <v>63</v>
      </c>
      <c r="J38" s="38">
        <v>1073</v>
      </c>
      <c r="K38" s="67" t="s">
        <v>64</v>
      </c>
      <c r="L38" s="15"/>
      <c r="M38" s="50">
        <v>12</v>
      </c>
      <c r="N38" s="50"/>
      <c r="O38" s="16"/>
      <c r="P38" s="39"/>
      <c r="Q38" s="17">
        <f t="shared" si="2"/>
        <v>12</v>
      </c>
      <c r="R38" s="63">
        <f t="shared" si="1"/>
        <v>35167.469999999994</v>
      </c>
      <c r="T38" s="58"/>
      <c r="U38"/>
      <c r="V38"/>
    </row>
    <row r="39" spans="1:22" ht="15" x14ac:dyDescent="0.25">
      <c r="A39" s="15"/>
      <c r="B39" s="38"/>
      <c r="C39" s="67"/>
      <c r="D39" s="14"/>
      <c r="E39" s="50"/>
      <c r="F39" s="14"/>
      <c r="G39" s="73"/>
      <c r="H39" s="54">
        <f t="shared" si="0"/>
        <v>0</v>
      </c>
      <c r="I39" s="70" t="s">
        <v>63</v>
      </c>
      <c r="J39" s="38">
        <v>1074</v>
      </c>
      <c r="K39" s="67" t="s">
        <v>65</v>
      </c>
      <c r="L39" s="15"/>
      <c r="M39" s="50"/>
      <c r="N39" s="50"/>
      <c r="O39" s="75">
        <v>210</v>
      </c>
      <c r="P39" s="39">
        <v>35</v>
      </c>
      <c r="Q39" s="17">
        <f t="shared" si="2"/>
        <v>210</v>
      </c>
      <c r="R39" s="63">
        <f t="shared" si="1"/>
        <v>34957.469999999994</v>
      </c>
      <c r="T39" s="58"/>
      <c r="U39"/>
      <c r="V39"/>
    </row>
    <row r="40" spans="1:22" ht="15" x14ac:dyDescent="0.25">
      <c r="A40" s="15"/>
      <c r="B40" s="38"/>
      <c r="C40" s="67"/>
      <c r="D40" s="14"/>
      <c r="E40" s="50"/>
      <c r="F40" s="14"/>
      <c r="G40" s="73"/>
      <c r="H40" s="54">
        <f t="shared" si="0"/>
        <v>0</v>
      </c>
      <c r="I40" s="70" t="s">
        <v>63</v>
      </c>
      <c r="J40" s="38">
        <v>1075</v>
      </c>
      <c r="K40" s="67" t="s">
        <v>37</v>
      </c>
      <c r="L40" s="15"/>
      <c r="M40" s="50"/>
      <c r="N40" s="50"/>
      <c r="O40" s="75">
        <v>147.01</v>
      </c>
      <c r="P40" s="39">
        <v>24.5</v>
      </c>
      <c r="Q40" s="17">
        <f t="shared" si="2"/>
        <v>147.01</v>
      </c>
      <c r="R40" s="63">
        <f t="shared" si="1"/>
        <v>34810.459999999992</v>
      </c>
      <c r="T40" s="58"/>
      <c r="U40"/>
      <c r="V40"/>
    </row>
    <row r="41" spans="1:22" x14ac:dyDescent="0.2">
      <c r="A41" s="15"/>
      <c r="B41" s="38"/>
      <c r="C41" s="67"/>
      <c r="D41" s="14"/>
      <c r="E41" s="50"/>
      <c r="F41" s="14"/>
      <c r="G41" s="73"/>
      <c r="H41" s="54">
        <f t="shared" si="0"/>
        <v>0</v>
      </c>
      <c r="I41" s="70"/>
      <c r="J41" s="38"/>
      <c r="K41" s="67"/>
      <c r="L41" s="15"/>
      <c r="M41" s="50"/>
      <c r="N41" s="50"/>
      <c r="O41" s="75"/>
      <c r="P41" s="39"/>
      <c r="Q41" s="17">
        <f t="shared" si="2"/>
        <v>0</v>
      </c>
      <c r="R41" s="63">
        <f t="shared" si="1"/>
        <v>34810.459999999992</v>
      </c>
    </row>
    <row r="42" spans="1:22" x14ac:dyDescent="0.2">
      <c r="A42" s="15"/>
      <c r="B42" s="38"/>
      <c r="C42" s="67"/>
      <c r="D42" s="14"/>
      <c r="E42" s="50"/>
      <c r="F42" s="14"/>
      <c r="G42" s="69"/>
      <c r="H42" s="54">
        <f t="shared" si="0"/>
        <v>0</v>
      </c>
      <c r="I42" s="70"/>
      <c r="J42" s="38"/>
      <c r="K42" s="67"/>
      <c r="L42" s="15"/>
      <c r="M42" s="50"/>
      <c r="N42" s="50"/>
      <c r="O42" s="75"/>
      <c r="P42" s="39"/>
      <c r="Q42" s="17">
        <f t="shared" si="2"/>
        <v>0</v>
      </c>
      <c r="R42" s="63">
        <f t="shared" si="1"/>
        <v>34810.459999999992</v>
      </c>
    </row>
    <row r="43" spans="1:22" x14ac:dyDescent="0.2">
      <c r="A43" s="15"/>
      <c r="B43" s="38"/>
      <c r="C43" s="67"/>
      <c r="D43" s="14"/>
      <c r="E43" s="50"/>
      <c r="F43" s="14"/>
      <c r="G43" s="73"/>
      <c r="H43" s="54">
        <f t="shared" si="0"/>
        <v>0</v>
      </c>
      <c r="I43" s="70"/>
      <c r="J43" s="38"/>
      <c r="K43" s="67"/>
      <c r="L43" s="76"/>
      <c r="M43" s="77"/>
      <c r="N43" s="50"/>
      <c r="O43" s="75"/>
      <c r="P43" s="39"/>
      <c r="Q43" s="17">
        <f t="shared" si="2"/>
        <v>0</v>
      </c>
      <c r="R43" s="63">
        <f t="shared" si="1"/>
        <v>34810.459999999992</v>
      </c>
    </row>
    <row r="44" spans="1:22" x14ac:dyDescent="0.2">
      <c r="A44" s="15"/>
      <c r="B44" s="38"/>
      <c r="C44" s="67"/>
      <c r="D44" s="14"/>
      <c r="E44" s="50"/>
      <c r="F44" s="14"/>
      <c r="G44" s="69"/>
      <c r="H44" s="54">
        <f t="shared" si="0"/>
        <v>0</v>
      </c>
      <c r="I44" s="70"/>
      <c r="J44" s="38"/>
      <c r="K44" s="67"/>
      <c r="L44" s="15"/>
      <c r="M44" s="50"/>
      <c r="N44" s="50"/>
      <c r="O44" s="75"/>
      <c r="P44" s="39"/>
      <c r="Q44" s="17">
        <f t="shared" si="2"/>
        <v>0</v>
      </c>
      <c r="R44" s="63">
        <f t="shared" si="1"/>
        <v>34810.459999999992</v>
      </c>
    </row>
    <row r="45" spans="1:22" x14ac:dyDescent="0.2">
      <c r="A45" s="15"/>
      <c r="B45" s="38"/>
      <c r="C45" s="67"/>
      <c r="D45" s="14"/>
      <c r="E45" s="50"/>
      <c r="F45" s="14"/>
      <c r="G45" s="73"/>
      <c r="H45" s="54">
        <f t="shared" si="0"/>
        <v>0</v>
      </c>
      <c r="I45" s="70"/>
      <c r="J45" s="38"/>
      <c r="K45" s="67"/>
      <c r="L45" s="15"/>
      <c r="M45" s="50"/>
      <c r="N45" s="50"/>
      <c r="O45" s="75"/>
      <c r="P45" s="39"/>
      <c r="Q45" s="17">
        <f t="shared" si="2"/>
        <v>0</v>
      </c>
      <c r="R45" s="63">
        <f t="shared" si="1"/>
        <v>34810.459999999992</v>
      </c>
    </row>
    <row r="46" spans="1:22" x14ac:dyDescent="0.2">
      <c r="A46" s="15"/>
      <c r="B46" s="38"/>
      <c r="C46" s="67"/>
      <c r="D46" s="14"/>
      <c r="E46" s="50"/>
      <c r="F46" s="14"/>
      <c r="G46" s="73"/>
      <c r="H46" s="54">
        <f t="shared" si="0"/>
        <v>0</v>
      </c>
      <c r="I46" s="70"/>
      <c r="J46" s="38"/>
      <c r="K46" s="67"/>
      <c r="L46" s="15"/>
      <c r="M46" s="50"/>
      <c r="N46" s="50"/>
      <c r="O46" s="75"/>
      <c r="P46" s="39"/>
      <c r="Q46" s="17">
        <f t="shared" si="2"/>
        <v>0</v>
      </c>
      <c r="R46" s="63">
        <f t="shared" si="1"/>
        <v>34810.459999999992</v>
      </c>
    </row>
    <row r="47" spans="1:22" x14ac:dyDescent="0.2">
      <c r="A47" s="15"/>
      <c r="B47" s="38"/>
      <c r="C47" s="67"/>
      <c r="D47" s="14"/>
      <c r="E47" s="50"/>
      <c r="F47" s="14"/>
      <c r="G47" s="69"/>
      <c r="H47" s="54">
        <f t="shared" si="0"/>
        <v>0</v>
      </c>
      <c r="I47" s="70"/>
      <c r="J47" s="38"/>
      <c r="K47" s="67"/>
      <c r="L47" s="15"/>
      <c r="M47" s="50"/>
      <c r="N47" s="50"/>
      <c r="O47" s="75"/>
      <c r="P47" s="39"/>
      <c r="Q47" s="17">
        <f t="shared" si="2"/>
        <v>0</v>
      </c>
      <c r="R47" s="63">
        <f t="shared" si="1"/>
        <v>34810.459999999992</v>
      </c>
    </row>
    <row r="48" spans="1:22" x14ac:dyDescent="0.2">
      <c r="A48" s="15"/>
      <c r="B48" s="38"/>
      <c r="C48" s="67"/>
      <c r="D48" s="14"/>
      <c r="E48" s="50"/>
      <c r="F48" s="14"/>
      <c r="G48" s="69"/>
      <c r="H48" s="54">
        <f t="shared" si="0"/>
        <v>0</v>
      </c>
      <c r="I48" s="70"/>
      <c r="J48" s="38"/>
      <c r="K48" s="67"/>
      <c r="L48" s="15"/>
      <c r="M48" s="50"/>
      <c r="N48" s="50"/>
      <c r="O48" s="75"/>
      <c r="P48" s="39"/>
      <c r="Q48" s="17">
        <f t="shared" si="2"/>
        <v>0</v>
      </c>
      <c r="R48" s="63">
        <f t="shared" si="1"/>
        <v>34810.459999999992</v>
      </c>
    </row>
    <row r="49" spans="1:18" x14ac:dyDescent="0.2">
      <c r="A49" s="15"/>
      <c r="B49" s="38"/>
      <c r="C49" s="67"/>
      <c r="D49" s="14"/>
      <c r="E49" s="50"/>
      <c r="F49" s="14"/>
      <c r="G49" s="69"/>
      <c r="H49" s="54">
        <f t="shared" si="0"/>
        <v>0</v>
      </c>
      <c r="I49" s="70"/>
      <c r="J49" s="38"/>
      <c r="K49" s="67"/>
      <c r="L49" s="15"/>
      <c r="M49" s="50"/>
      <c r="N49" s="50"/>
      <c r="O49" s="75"/>
      <c r="P49" s="39"/>
      <c r="Q49" s="17">
        <f t="shared" si="2"/>
        <v>0</v>
      </c>
      <c r="R49" s="63">
        <f t="shared" si="1"/>
        <v>34810.459999999992</v>
      </c>
    </row>
    <row r="50" spans="1:18" x14ac:dyDescent="0.2">
      <c r="A50" s="15"/>
      <c r="B50" s="38"/>
      <c r="C50" s="67"/>
      <c r="D50" s="14"/>
      <c r="E50" s="50"/>
      <c r="F50" s="14"/>
      <c r="G50" s="73"/>
      <c r="H50" s="54">
        <f t="shared" si="0"/>
        <v>0</v>
      </c>
      <c r="I50" s="70"/>
      <c r="J50" s="38"/>
      <c r="K50" s="67"/>
      <c r="L50" s="15"/>
      <c r="M50" s="50"/>
      <c r="N50" s="50"/>
      <c r="O50" s="75"/>
      <c r="P50" s="39"/>
      <c r="Q50" s="17">
        <f t="shared" si="2"/>
        <v>0</v>
      </c>
      <c r="R50" s="63">
        <f t="shared" si="1"/>
        <v>34810.459999999992</v>
      </c>
    </row>
    <row r="51" spans="1:18" x14ac:dyDescent="0.2">
      <c r="A51" s="15"/>
      <c r="B51" s="38"/>
      <c r="C51" s="67"/>
      <c r="D51" s="14"/>
      <c r="E51" s="50"/>
      <c r="F51" s="14"/>
      <c r="G51" s="69"/>
      <c r="H51" s="54">
        <f t="shared" si="0"/>
        <v>0</v>
      </c>
      <c r="I51" s="70"/>
      <c r="J51" s="38"/>
      <c r="K51" s="67"/>
      <c r="L51" s="15"/>
      <c r="M51" s="50"/>
      <c r="N51" s="50"/>
      <c r="O51" s="75"/>
      <c r="P51" s="39"/>
      <c r="Q51" s="17">
        <f t="shared" si="2"/>
        <v>0</v>
      </c>
      <c r="R51" s="63">
        <f t="shared" si="1"/>
        <v>34810.459999999992</v>
      </c>
    </row>
    <row r="52" spans="1:18" x14ac:dyDescent="0.2">
      <c r="A52" s="15"/>
      <c r="B52" s="38"/>
      <c r="C52" s="67"/>
      <c r="D52" s="14"/>
      <c r="E52" s="50"/>
      <c r="F52" s="14"/>
      <c r="G52" s="73"/>
      <c r="H52" s="54">
        <f t="shared" si="0"/>
        <v>0</v>
      </c>
      <c r="I52" s="70"/>
      <c r="J52" s="38"/>
      <c r="K52" s="67"/>
      <c r="L52" s="15"/>
      <c r="M52" s="50"/>
      <c r="N52" s="50"/>
      <c r="O52" s="75"/>
      <c r="P52" s="39"/>
      <c r="Q52" s="17">
        <f t="shared" si="2"/>
        <v>0</v>
      </c>
      <c r="R52" s="63">
        <f t="shared" si="1"/>
        <v>34810.459999999992</v>
      </c>
    </row>
    <row r="53" spans="1:18" x14ac:dyDescent="0.2">
      <c r="A53" s="15"/>
      <c r="B53" s="38"/>
      <c r="C53" s="67"/>
      <c r="D53" s="14"/>
      <c r="E53" s="50"/>
      <c r="F53" s="14"/>
      <c r="G53" s="73"/>
      <c r="H53" s="54">
        <f t="shared" si="0"/>
        <v>0</v>
      </c>
      <c r="I53" s="70"/>
      <c r="J53" s="38"/>
      <c r="K53" s="67"/>
      <c r="L53" s="15"/>
      <c r="M53" s="50"/>
      <c r="N53" s="50"/>
      <c r="O53" s="75"/>
      <c r="P53" s="39"/>
      <c r="Q53" s="17">
        <f t="shared" si="2"/>
        <v>0</v>
      </c>
      <c r="R53" s="63">
        <f t="shared" si="1"/>
        <v>34810.459999999992</v>
      </c>
    </row>
    <row r="54" spans="1:18" x14ac:dyDescent="0.2">
      <c r="A54" s="15"/>
      <c r="B54" s="38"/>
      <c r="C54" s="67"/>
      <c r="D54" s="14"/>
      <c r="E54" s="50"/>
      <c r="F54" s="14"/>
      <c r="G54" s="73"/>
      <c r="H54" s="54">
        <f t="shared" si="0"/>
        <v>0</v>
      </c>
      <c r="I54" s="70"/>
      <c r="J54" s="38"/>
      <c r="K54" s="67"/>
      <c r="L54" s="15"/>
      <c r="M54" s="50"/>
      <c r="N54" s="50"/>
      <c r="O54" s="75"/>
      <c r="P54" s="39"/>
      <c r="Q54" s="17">
        <f t="shared" si="2"/>
        <v>0</v>
      </c>
      <c r="R54" s="63">
        <f t="shared" si="1"/>
        <v>34810.459999999992</v>
      </c>
    </row>
    <row r="55" spans="1:18" x14ac:dyDescent="0.2">
      <c r="A55" s="15"/>
      <c r="B55" s="38"/>
      <c r="C55" s="67"/>
      <c r="D55" s="14"/>
      <c r="E55" s="50"/>
      <c r="F55" s="14"/>
      <c r="G55" s="88"/>
      <c r="H55" s="54">
        <f t="shared" si="0"/>
        <v>0</v>
      </c>
      <c r="I55" s="70"/>
      <c r="J55" s="38"/>
      <c r="K55" s="67"/>
      <c r="L55" s="15"/>
      <c r="M55" s="50"/>
      <c r="N55" s="50"/>
      <c r="O55" s="75"/>
      <c r="P55" s="39"/>
      <c r="Q55" s="17">
        <f t="shared" si="2"/>
        <v>0</v>
      </c>
      <c r="R55" s="63">
        <f t="shared" si="1"/>
        <v>34810.459999999992</v>
      </c>
    </row>
    <row r="56" spans="1:18" x14ac:dyDescent="0.2">
      <c r="A56" s="15"/>
      <c r="B56" s="38"/>
      <c r="C56" s="67"/>
      <c r="D56" s="14"/>
      <c r="E56" s="50"/>
      <c r="F56" s="14"/>
      <c r="G56" s="73"/>
      <c r="H56" s="54">
        <f t="shared" si="0"/>
        <v>0</v>
      </c>
      <c r="I56" s="70"/>
      <c r="J56" s="38"/>
      <c r="K56" s="67"/>
      <c r="L56" s="78"/>
      <c r="M56" s="71"/>
      <c r="N56" s="71"/>
      <c r="O56" s="79"/>
      <c r="P56" s="39"/>
      <c r="Q56" s="17">
        <f t="shared" si="2"/>
        <v>0</v>
      </c>
      <c r="R56" s="63">
        <f t="shared" si="1"/>
        <v>34810.459999999992</v>
      </c>
    </row>
    <row r="57" spans="1:18" x14ac:dyDescent="0.2">
      <c r="A57" s="15"/>
      <c r="B57" s="38"/>
      <c r="C57" s="67"/>
      <c r="D57" s="14"/>
      <c r="E57" s="50"/>
      <c r="F57" s="14"/>
      <c r="G57" s="73"/>
      <c r="H57" s="54">
        <f t="shared" si="0"/>
        <v>0</v>
      </c>
      <c r="I57" s="70"/>
      <c r="J57" s="38"/>
      <c r="K57" s="67"/>
      <c r="L57" s="15"/>
      <c r="M57" s="50"/>
      <c r="N57" s="50"/>
      <c r="O57" s="75"/>
      <c r="P57" s="39"/>
      <c r="Q57" s="17">
        <f t="shared" si="2"/>
        <v>0</v>
      </c>
      <c r="R57" s="63">
        <f t="shared" si="1"/>
        <v>34810.459999999992</v>
      </c>
    </row>
    <row r="58" spans="1:18" x14ac:dyDescent="0.2">
      <c r="A58" s="15"/>
      <c r="B58" s="38"/>
      <c r="C58" s="67"/>
      <c r="D58" s="14"/>
      <c r="E58" s="50"/>
      <c r="F58" s="14"/>
      <c r="G58" s="73"/>
      <c r="H58" s="54">
        <f t="shared" si="0"/>
        <v>0</v>
      </c>
      <c r="I58" s="70"/>
      <c r="J58" s="38"/>
      <c r="K58" s="67"/>
      <c r="L58" s="15"/>
      <c r="M58" s="50"/>
      <c r="N58" s="50"/>
      <c r="O58" s="75"/>
      <c r="P58" s="39"/>
      <c r="Q58" s="17">
        <f t="shared" si="2"/>
        <v>0</v>
      </c>
      <c r="R58" s="63">
        <f t="shared" si="1"/>
        <v>34810.459999999992</v>
      </c>
    </row>
    <row r="59" spans="1:18" x14ac:dyDescent="0.2">
      <c r="A59" s="15"/>
      <c r="B59" s="38"/>
      <c r="C59" s="67"/>
      <c r="D59" s="14"/>
      <c r="E59" s="50"/>
      <c r="F59" s="14"/>
      <c r="G59" s="73"/>
      <c r="H59" s="54">
        <f t="shared" si="0"/>
        <v>0</v>
      </c>
      <c r="I59" s="70"/>
      <c r="J59" s="38"/>
      <c r="K59" s="67"/>
      <c r="L59" s="15"/>
      <c r="M59" s="50"/>
      <c r="N59" s="50"/>
      <c r="O59" s="75"/>
      <c r="P59" s="39"/>
      <c r="Q59" s="17">
        <f t="shared" si="2"/>
        <v>0</v>
      </c>
      <c r="R59" s="63">
        <f t="shared" si="1"/>
        <v>34810.459999999992</v>
      </c>
    </row>
    <row r="60" spans="1:18" x14ac:dyDescent="0.2">
      <c r="A60" s="15"/>
      <c r="B60" s="38"/>
      <c r="C60" s="67"/>
      <c r="D60" s="14"/>
      <c r="E60" s="50"/>
      <c r="F60" s="14"/>
      <c r="G60" s="73"/>
      <c r="H60" s="54">
        <f t="shared" si="0"/>
        <v>0</v>
      </c>
      <c r="I60" s="70"/>
      <c r="J60" s="38"/>
      <c r="K60" s="67"/>
      <c r="L60" s="15"/>
      <c r="M60" s="50"/>
      <c r="N60" s="50"/>
      <c r="O60" s="75"/>
      <c r="P60" s="39"/>
      <c r="Q60" s="17">
        <f t="shared" si="2"/>
        <v>0</v>
      </c>
      <c r="R60" s="63">
        <f t="shared" si="1"/>
        <v>34810.459999999992</v>
      </c>
    </row>
    <row r="61" spans="1:18" x14ac:dyDescent="0.2">
      <c r="A61" s="15"/>
      <c r="B61" s="38"/>
      <c r="C61" s="67"/>
      <c r="D61" s="14"/>
      <c r="E61" s="50"/>
      <c r="F61" s="14"/>
      <c r="G61" s="73"/>
      <c r="H61" s="54">
        <f t="shared" si="0"/>
        <v>0</v>
      </c>
      <c r="I61" s="70"/>
      <c r="J61" s="38"/>
      <c r="K61" s="67"/>
      <c r="L61" s="15"/>
      <c r="M61" s="50"/>
      <c r="N61" s="50"/>
      <c r="O61" s="75"/>
      <c r="P61" s="39"/>
      <c r="Q61" s="17">
        <f t="shared" si="2"/>
        <v>0</v>
      </c>
      <c r="R61" s="63">
        <f t="shared" si="1"/>
        <v>34810.459999999992</v>
      </c>
    </row>
    <row r="62" spans="1:18" x14ac:dyDescent="0.2">
      <c r="A62" s="15"/>
      <c r="B62" s="38"/>
      <c r="C62" s="67"/>
      <c r="D62" s="14"/>
      <c r="E62" s="50"/>
      <c r="F62" s="14"/>
      <c r="G62" s="73"/>
      <c r="H62" s="54">
        <f t="shared" si="0"/>
        <v>0</v>
      </c>
      <c r="I62" s="70"/>
      <c r="J62" s="38"/>
      <c r="K62" s="67"/>
      <c r="L62" s="15"/>
      <c r="M62" s="50"/>
      <c r="N62" s="50"/>
      <c r="O62" s="75"/>
      <c r="P62" s="39"/>
      <c r="Q62" s="17">
        <f t="shared" si="2"/>
        <v>0</v>
      </c>
      <c r="R62" s="63">
        <f t="shared" si="1"/>
        <v>34810.459999999992</v>
      </c>
    </row>
    <row r="63" spans="1:18" x14ac:dyDescent="0.2">
      <c r="A63" s="15"/>
      <c r="B63" s="38"/>
      <c r="C63" s="67"/>
      <c r="D63" s="14"/>
      <c r="E63" s="50"/>
      <c r="F63" s="14"/>
      <c r="G63" s="73"/>
      <c r="H63" s="54">
        <f t="shared" si="0"/>
        <v>0</v>
      </c>
      <c r="I63" s="70"/>
      <c r="J63" s="38"/>
      <c r="K63" s="67"/>
      <c r="L63" s="15"/>
      <c r="M63" s="50"/>
      <c r="N63" s="50"/>
      <c r="O63" s="75"/>
      <c r="P63" s="39"/>
      <c r="Q63" s="17">
        <f t="shared" si="2"/>
        <v>0</v>
      </c>
      <c r="R63" s="63">
        <f t="shared" si="1"/>
        <v>34810.459999999992</v>
      </c>
    </row>
    <row r="64" spans="1:18" x14ac:dyDescent="0.2">
      <c r="A64" s="15"/>
      <c r="B64" s="38"/>
      <c r="C64" s="67"/>
      <c r="D64" s="14"/>
      <c r="E64" s="50"/>
      <c r="F64" s="59"/>
      <c r="G64" s="73"/>
      <c r="H64" s="54">
        <f t="shared" si="0"/>
        <v>0</v>
      </c>
      <c r="I64" s="70"/>
      <c r="J64" s="38"/>
      <c r="K64" s="67"/>
      <c r="L64" s="15"/>
      <c r="M64" s="50"/>
      <c r="N64" s="50"/>
      <c r="O64" s="75"/>
      <c r="P64" s="39"/>
      <c r="Q64" s="17">
        <f t="shared" si="2"/>
        <v>0</v>
      </c>
      <c r="R64" s="63">
        <f t="shared" si="1"/>
        <v>34810.459999999992</v>
      </c>
    </row>
    <row r="65" spans="1:31" x14ac:dyDescent="0.2">
      <c r="A65" s="18"/>
      <c r="B65" s="19"/>
      <c r="C65" s="20">
        <f t="shared" ref="C65:H65" si="3">SUM(C5:C64)</f>
        <v>0</v>
      </c>
      <c r="D65" s="21">
        <f t="shared" si="3"/>
        <v>16413.330000000002</v>
      </c>
      <c r="E65" s="20">
        <f t="shared" si="3"/>
        <v>0</v>
      </c>
      <c r="F65" s="21">
        <f t="shared" si="3"/>
        <v>25</v>
      </c>
      <c r="G65" s="60">
        <f t="shared" si="3"/>
        <v>0.18</v>
      </c>
      <c r="H65" s="61">
        <f t="shared" si="3"/>
        <v>16438.330000000002</v>
      </c>
      <c r="I65" s="20"/>
      <c r="J65" s="19"/>
      <c r="K65" s="20"/>
      <c r="L65" s="18">
        <f t="shared" ref="L65:Q65" si="4">SUM(L5:L64)</f>
        <v>2548</v>
      </c>
      <c r="M65" s="20">
        <f t="shared" si="4"/>
        <v>1091.9100000000001</v>
      </c>
      <c r="N65" s="20">
        <f t="shared" si="4"/>
        <v>0</v>
      </c>
      <c r="O65" s="22">
        <f t="shared" si="4"/>
        <v>5238.9600000000009</v>
      </c>
      <c r="P65" s="21">
        <f t="shared" si="4"/>
        <v>235.03000000000003</v>
      </c>
      <c r="Q65" s="21">
        <f t="shared" si="4"/>
        <v>8878.8700000000008</v>
      </c>
      <c r="R65" s="64">
        <f>SUM(R5+H65-Q65)</f>
        <v>34810.46</v>
      </c>
    </row>
    <row r="66" spans="1:31" ht="13.5" thickBot="1" x14ac:dyDescent="0.25">
      <c r="A66" s="80"/>
      <c r="C66" s="50"/>
      <c r="D66" s="50"/>
      <c r="E66" s="50"/>
      <c r="F66" s="50"/>
      <c r="G66" s="50"/>
      <c r="I66" s="50"/>
      <c r="K66" s="50"/>
      <c r="L66" s="50"/>
      <c r="M66" s="50"/>
      <c r="N66" s="50"/>
      <c r="O66" s="50"/>
      <c r="P66" s="50"/>
      <c r="Q66" s="50">
        <f>SUM(L65:O65)</f>
        <v>8878.8700000000008</v>
      </c>
      <c r="R66" s="81"/>
    </row>
    <row r="67" spans="1:31" s="45" customFormat="1" ht="13.5" thickBot="1" x14ac:dyDescent="0.25">
      <c r="A67" s="103" t="s">
        <v>16</v>
      </c>
      <c r="B67" s="104"/>
      <c r="C67" s="82">
        <v>2456.0500000000002</v>
      </c>
      <c r="D67" s="40">
        <v>44287</v>
      </c>
      <c r="E67" s="103" t="s">
        <v>17</v>
      </c>
      <c r="F67" s="105"/>
      <c r="G67" s="104"/>
      <c r="H67" s="41">
        <v>27251</v>
      </c>
      <c r="I67" s="42">
        <v>43922</v>
      </c>
      <c r="J67" s="23" t="s">
        <v>0</v>
      </c>
      <c r="K67" s="24">
        <f>SUM(C67+H67)</f>
        <v>29707.05</v>
      </c>
      <c r="L67" s="43"/>
      <c r="M67" s="43"/>
      <c r="N67" s="43"/>
      <c r="O67" s="43"/>
      <c r="P67" s="43"/>
      <c r="Q67" s="43"/>
      <c r="R67" s="44">
        <f>SUM(C67+H67+H65-Q65)</f>
        <v>37266.51</v>
      </c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</row>
    <row r="69" spans="1:31" x14ac:dyDescent="0.2">
      <c r="B69" s="51">
        <v>2020</v>
      </c>
      <c r="C69" s="29" t="s">
        <v>16</v>
      </c>
      <c r="D69" s="46">
        <f>SUM(C67+G65)</f>
        <v>2456.23</v>
      </c>
      <c r="I69" s="29" t="s">
        <v>18</v>
      </c>
      <c r="K69" s="46">
        <f>SUM(H65+G65)</f>
        <v>16438.510000000002</v>
      </c>
      <c r="N69" s="83"/>
    </row>
    <row r="70" spans="1:31" ht="13.5" thickBot="1" x14ac:dyDescent="0.25">
      <c r="B70" s="29">
        <v>2020</v>
      </c>
      <c r="C70" s="47" t="s">
        <v>17</v>
      </c>
      <c r="D70" s="48">
        <f>SUM(R65)</f>
        <v>34810.46</v>
      </c>
      <c r="I70" s="29" t="s">
        <v>19</v>
      </c>
      <c r="K70" s="48">
        <f>SUM(Q65)</f>
        <v>8878.8700000000008</v>
      </c>
      <c r="L70" s="84"/>
      <c r="M70" s="84"/>
      <c r="N70" s="85"/>
      <c r="O70" s="84"/>
    </row>
    <row r="71" spans="1:31" ht="13.5" thickBot="1" x14ac:dyDescent="0.25">
      <c r="C71" s="29" t="s">
        <v>20</v>
      </c>
      <c r="D71" s="49">
        <f>SUM(D69+D70)</f>
        <v>37266.69</v>
      </c>
      <c r="I71" s="29" t="s">
        <v>21</v>
      </c>
      <c r="K71" s="91">
        <f>SUM(K67+K69-K70)</f>
        <v>37266.689999999995</v>
      </c>
      <c r="N71" s="83"/>
      <c r="P71" s="28"/>
      <c r="Q71" s="29"/>
    </row>
    <row r="74" spans="1:31" x14ac:dyDescent="0.2">
      <c r="K74" s="96"/>
    </row>
    <row r="75" spans="1:31" x14ac:dyDescent="0.2">
      <c r="K75" s="96"/>
    </row>
    <row r="76" spans="1:31" x14ac:dyDescent="0.2">
      <c r="F76" s="50"/>
    </row>
    <row r="81" spans="3:8" x14ac:dyDescent="0.2">
      <c r="D81" s="62"/>
      <c r="E81" s="62"/>
      <c r="F81" s="62"/>
      <c r="G81" s="62"/>
      <c r="H81" s="62"/>
    </row>
    <row r="82" spans="3:8" x14ac:dyDescent="0.2">
      <c r="D82" s="62"/>
      <c r="E82" s="62"/>
      <c r="F82" s="62"/>
      <c r="G82" s="62"/>
      <c r="H82" s="62"/>
    </row>
    <row r="83" spans="3:8" x14ac:dyDescent="0.2">
      <c r="C83" s="86"/>
      <c r="D83" s="62"/>
      <c r="E83" s="62"/>
      <c r="F83" s="62"/>
      <c r="G83" s="62"/>
      <c r="H83" s="62"/>
    </row>
    <row r="84" spans="3:8" x14ac:dyDescent="0.2">
      <c r="D84" s="62"/>
      <c r="E84" s="62"/>
      <c r="F84" s="62"/>
      <c r="G84" s="62"/>
      <c r="H84" s="62"/>
    </row>
    <row r="85" spans="3:8" x14ac:dyDescent="0.2">
      <c r="D85" s="62"/>
      <c r="E85" s="62"/>
      <c r="F85" s="62"/>
      <c r="G85" s="62"/>
      <c r="H85" s="62"/>
    </row>
    <row r="86" spans="3:8" x14ac:dyDescent="0.2">
      <c r="D86" s="62"/>
      <c r="E86" s="62"/>
      <c r="F86" s="62"/>
      <c r="G86" s="62"/>
      <c r="H86" s="62"/>
    </row>
    <row r="87" spans="3:8" x14ac:dyDescent="0.2">
      <c r="D87" s="62"/>
      <c r="E87" s="62"/>
      <c r="F87" s="62"/>
      <c r="G87" s="62"/>
      <c r="H87" s="62"/>
    </row>
    <row r="88" spans="3:8" x14ac:dyDescent="0.2">
      <c r="D88" s="62"/>
      <c r="E88" s="62"/>
      <c r="F88" s="62"/>
      <c r="G88" s="62"/>
      <c r="H88" s="62"/>
    </row>
    <row r="89" spans="3:8" x14ac:dyDescent="0.2">
      <c r="D89" s="62"/>
      <c r="E89" s="62"/>
      <c r="F89" s="62"/>
      <c r="G89" s="62"/>
      <c r="H89" s="62"/>
    </row>
    <row r="90" spans="3:8" x14ac:dyDescent="0.2">
      <c r="D90" s="62"/>
      <c r="E90" s="62"/>
      <c r="F90" s="62"/>
      <c r="G90" s="62"/>
      <c r="H90" s="62"/>
    </row>
    <row r="91" spans="3:8" x14ac:dyDescent="0.2">
      <c r="D91" s="62"/>
      <c r="E91" s="62"/>
      <c r="F91" s="62"/>
      <c r="G91" s="62"/>
      <c r="H91" s="62"/>
    </row>
    <row r="92" spans="3:8" x14ac:dyDescent="0.2">
      <c r="D92" s="62"/>
      <c r="E92" s="62"/>
      <c r="F92" s="62"/>
      <c r="G92" s="62"/>
      <c r="H92" s="62"/>
    </row>
    <row r="93" spans="3:8" x14ac:dyDescent="0.2">
      <c r="D93" s="62"/>
      <c r="E93" s="62"/>
      <c r="F93" s="62"/>
      <c r="G93" s="62"/>
      <c r="H93" s="62"/>
    </row>
    <row r="94" spans="3:8" x14ac:dyDescent="0.2">
      <c r="D94" s="62"/>
      <c r="E94" s="62"/>
      <c r="F94" s="62"/>
      <c r="G94" s="62"/>
      <c r="H94" s="62"/>
    </row>
    <row r="95" spans="3:8" x14ac:dyDescent="0.2">
      <c r="D95" s="62"/>
      <c r="E95" s="62"/>
      <c r="F95" s="62"/>
      <c r="G95" s="62"/>
      <c r="H95" s="62"/>
    </row>
    <row r="96" spans="3:8" x14ac:dyDescent="0.2">
      <c r="D96" s="62"/>
      <c r="E96" s="62"/>
      <c r="F96" s="62"/>
      <c r="G96" s="62"/>
      <c r="H96" s="62"/>
    </row>
    <row r="97" spans="4:8" x14ac:dyDescent="0.2">
      <c r="D97" s="62"/>
      <c r="E97" s="62"/>
      <c r="F97" s="62"/>
      <c r="G97" s="62"/>
      <c r="H97" s="62"/>
    </row>
    <row r="98" spans="4:8" x14ac:dyDescent="0.2">
      <c r="D98" s="62"/>
      <c r="E98" s="62"/>
      <c r="F98" s="62"/>
      <c r="G98" s="62"/>
      <c r="H98" s="62"/>
    </row>
    <row r="99" spans="4:8" x14ac:dyDescent="0.2">
      <c r="D99" s="62"/>
      <c r="E99" s="62"/>
      <c r="F99" s="62"/>
      <c r="G99" s="62"/>
      <c r="H99" s="62"/>
    </row>
    <row r="100" spans="4:8" x14ac:dyDescent="0.2">
      <c r="D100" s="62"/>
      <c r="E100" s="62"/>
      <c r="F100" s="62"/>
      <c r="G100" s="62"/>
      <c r="H100" s="62"/>
    </row>
    <row r="101" spans="4:8" x14ac:dyDescent="0.2">
      <c r="D101" s="62"/>
      <c r="E101" s="62"/>
      <c r="F101" s="62"/>
      <c r="G101" s="62"/>
      <c r="H101" s="62"/>
    </row>
    <row r="102" spans="4:8" x14ac:dyDescent="0.2">
      <c r="D102" s="62"/>
      <c r="E102" s="62"/>
      <c r="F102" s="62"/>
      <c r="G102" s="62"/>
      <c r="H102" s="62"/>
    </row>
    <row r="103" spans="4:8" x14ac:dyDescent="0.2">
      <c r="D103" s="62"/>
      <c r="E103" s="62"/>
      <c r="F103" s="62"/>
      <c r="G103" s="62"/>
      <c r="H103" s="62"/>
    </row>
    <row r="104" spans="4:8" x14ac:dyDescent="0.2">
      <c r="D104" s="62"/>
      <c r="E104" s="62"/>
      <c r="F104" s="62"/>
      <c r="G104" s="62"/>
      <c r="H104" s="62"/>
    </row>
    <row r="105" spans="4:8" x14ac:dyDescent="0.2">
      <c r="D105" s="62"/>
      <c r="E105" s="62"/>
      <c r="F105" s="62"/>
      <c r="G105" s="62"/>
      <c r="H105" s="62"/>
    </row>
    <row r="106" spans="4:8" x14ac:dyDescent="0.2">
      <c r="D106" s="62"/>
      <c r="E106" s="62"/>
      <c r="F106" s="62"/>
      <c r="G106" s="62"/>
      <c r="H106" s="62"/>
    </row>
    <row r="107" spans="4:8" x14ac:dyDescent="0.2">
      <c r="D107" s="62"/>
      <c r="E107" s="62"/>
      <c r="F107" s="62"/>
      <c r="G107" s="62"/>
      <c r="H107" s="62"/>
    </row>
    <row r="108" spans="4:8" x14ac:dyDescent="0.2">
      <c r="D108" s="62"/>
      <c r="E108" s="62"/>
      <c r="F108" s="62"/>
      <c r="G108" s="62"/>
      <c r="H108" s="62"/>
    </row>
    <row r="109" spans="4:8" x14ac:dyDescent="0.2">
      <c r="D109" s="62"/>
      <c r="E109" s="62"/>
      <c r="F109" s="62"/>
      <c r="G109" s="62"/>
      <c r="H109" s="62"/>
    </row>
    <row r="110" spans="4:8" x14ac:dyDescent="0.2">
      <c r="D110" s="62"/>
      <c r="E110" s="62"/>
      <c r="F110" s="62"/>
      <c r="G110" s="62"/>
      <c r="H110" s="62"/>
    </row>
    <row r="111" spans="4:8" x14ac:dyDescent="0.2">
      <c r="D111" s="62"/>
      <c r="E111" s="62"/>
      <c r="F111" s="62"/>
      <c r="G111" s="62"/>
      <c r="H111" s="62"/>
    </row>
    <row r="112" spans="4:8" x14ac:dyDescent="0.2">
      <c r="D112" s="62"/>
      <c r="E112" s="62"/>
      <c r="F112" s="62"/>
      <c r="G112" s="62"/>
      <c r="H112" s="62"/>
    </row>
    <row r="113" spans="4:8" x14ac:dyDescent="0.2">
      <c r="D113" s="62"/>
      <c r="E113" s="62"/>
      <c r="F113" s="62"/>
      <c r="G113" s="62"/>
      <c r="H113" s="62"/>
    </row>
    <row r="114" spans="4:8" x14ac:dyDescent="0.2">
      <c r="D114" s="62"/>
      <c r="E114" s="62"/>
      <c r="F114" s="62"/>
      <c r="G114" s="62"/>
      <c r="H114" s="62"/>
    </row>
    <row r="115" spans="4:8" x14ac:dyDescent="0.2">
      <c r="D115" s="62"/>
      <c r="E115" s="62"/>
      <c r="F115" s="62"/>
      <c r="G115" s="62"/>
      <c r="H115" s="62"/>
    </row>
    <row r="116" spans="4:8" x14ac:dyDescent="0.2">
      <c r="D116" s="62"/>
      <c r="E116" s="62"/>
      <c r="F116" s="62"/>
      <c r="G116" s="62"/>
      <c r="H116" s="62"/>
    </row>
    <row r="117" spans="4:8" x14ac:dyDescent="0.2">
      <c r="D117" s="62"/>
      <c r="E117" s="62"/>
      <c r="F117" s="62"/>
      <c r="G117" s="62"/>
      <c r="H117" s="62"/>
    </row>
    <row r="118" spans="4:8" x14ac:dyDescent="0.2">
      <c r="D118" s="62"/>
      <c r="E118" s="62"/>
      <c r="F118" s="62"/>
      <c r="G118" s="62"/>
      <c r="H118" s="62"/>
    </row>
    <row r="119" spans="4:8" x14ac:dyDescent="0.2">
      <c r="D119" s="62"/>
      <c r="E119" s="62"/>
      <c r="F119" s="62"/>
      <c r="G119" s="62"/>
      <c r="H119" s="62"/>
    </row>
    <row r="120" spans="4:8" x14ac:dyDescent="0.2">
      <c r="D120" s="62"/>
      <c r="E120" s="62"/>
      <c r="F120" s="62"/>
      <c r="G120" s="62"/>
      <c r="H120" s="62"/>
    </row>
    <row r="121" spans="4:8" x14ac:dyDescent="0.2">
      <c r="D121" s="62"/>
      <c r="E121" s="62"/>
      <c r="F121" s="62"/>
      <c r="G121" s="62"/>
      <c r="H121" s="62"/>
    </row>
    <row r="122" spans="4:8" x14ac:dyDescent="0.2">
      <c r="D122" s="62"/>
      <c r="E122" s="62"/>
      <c r="F122" s="62"/>
      <c r="G122" s="62"/>
      <c r="H122" s="62"/>
    </row>
    <row r="123" spans="4:8" x14ac:dyDescent="0.2">
      <c r="D123" s="62"/>
      <c r="E123" s="62"/>
      <c r="F123" s="62"/>
      <c r="G123" s="62"/>
      <c r="H123" s="62"/>
    </row>
    <row r="124" spans="4:8" x14ac:dyDescent="0.2">
      <c r="D124" s="62"/>
      <c r="E124" s="62"/>
      <c r="F124" s="62"/>
      <c r="G124" s="62"/>
      <c r="H124" s="62"/>
    </row>
    <row r="125" spans="4:8" x14ac:dyDescent="0.2">
      <c r="D125" s="62"/>
      <c r="E125" s="62"/>
      <c r="F125" s="62"/>
      <c r="G125" s="62"/>
      <c r="H125" s="62"/>
    </row>
    <row r="126" spans="4:8" x14ac:dyDescent="0.2">
      <c r="D126" s="62"/>
      <c r="E126" s="62"/>
      <c r="F126" s="62"/>
      <c r="G126" s="62"/>
      <c r="H126" s="62"/>
    </row>
    <row r="127" spans="4:8" x14ac:dyDescent="0.2">
      <c r="D127" s="62"/>
      <c r="E127" s="62"/>
      <c r="F127" s="62"/>
      <c r="G127" s="62"/>
      <c r="H127" s="62"/>
    </row>
    <row r="128" spans="4:8" x14ac:dyDescent="0.2">
      <c r="D128" s="62"/>
      <c r="E128" s="62"/>
      <c r="F128" s="62"/>
      <c r="G128" s="62"/>
      <c r="H128" s="62"/>
    </row>
    <row r="132" spans="4:4" x14ac:dyDescent="0.2">
      <c r="D132" s="87"/>
    </row>
  </sheetData>
  <mergeCells count="6">
    <mergeCell ref="A1:G2"/>
    <mergeCell ref="I1:P2"/>
    <mergeCell ref="A3:G3"/>
    <mergeCell ref="I3:P3"/>
    <mergeCell ref="A67:B67"/>
    <mergeCell ref="E67:G67"/>
  </mergeCells>
  <pageMargins left="0.7" right="0.7" top="0.75" bottom="0.75" header="0.3" footer="0.3"/>
  <pageSetup scale="50" fitToWidth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2020-01-15T16:14:28Z</cp:lastPrinted>
  <dcterms:created xsi:type="dcterms:W3CDTF">2018-02-24T13:02:26Z</dcterms:created>
  <dcterms:modified xsi:type="dcterms:W3CDTF">2022-01-07T15:45:56Z</dcterms:modified>
</cp:coreProperties>
</file>