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ah smith\Documents\Westbury\Accounts\"/>
    </mc:Choice>
  </mc:AlternateContent>
  <xr:revisionPtr revIDLastSave="0" documentId="13_ncr:1_{C407152B-3220-480A-B598-1E58075A09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ash Book" sheetId="1" r:id="rId1"/>
    <sheet name="Accounts 21-22" sheetId="4" r:id="rId2"/>
    <sheet name="Sheet2" sheetId="2" state="hidden" r:id="rId3"/>
    <sheet name="Sheet3" sheetId="3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0" i="4" l="1"/>
  <c r="H51" i="4" s="1"/>
  <c r="D50" i="4"/>
  <c r="E51" i="4" s="1"/>
  <c r="G22" i="4"/>
  <c r="H23" i="4" s="1"/>
  <c r="D22" i="4"/>
  <c r="E23" i="4" s="1"/>
  <c r="G9" i="4"/>
  <c r="H10" i="4" s="1"/>
  <c r="D9" i="4"/>
  <c r="E10" i="4" s="1"/>
  <c r="E24" i="4" l="1"/>
  <c r="E52" i="4" s="1"/>
  <c r="H24" i="4"/>
  <c r="H52" i="4" s="1"/>
</calcChain>
</file>

<file path=xl/sharedStrings.xml><?xml version="1.0" encoding="utf-8"?>
<sst xmlns="http://schemas.openxmlformats.org/spreadsheetml/2006/main" count="239" uniqueCount="140">
  <si>
    <t>TOTAL</t>
  </si>
  <si>
    <t>WESTBURY PARISH COUNCIL</t>
  </si>
  <si>
    <t>INCOME  £</t>
  </si>
  <si>
    <t>EXPENDITURE £</t>
  </si>
  <si>
    <t>Date</t>
  </si>
  <si>
    <t>Bank ref</t>
  </si>
  <si>
    <t>Details</t>
  </si>
  <si>
    <t>Precept</t>
  </si>
  <si>
    <t>Vat refund</t>
  </si>
  <si>
    <t>Misc.</t>
  </si>
  <si>
    <t>Interest Bus Bank</t>
  </si>
  <si>
    <t>Cheque No</t>
  </si>
  <si>
    <t>Admin</t>
  </si>
  <si>
    <t>S 137</t>
  </si>
  <si>
    <t>Other</t>
  </si>
  <si>
    <t>VAT inc</t>
  </si>
  <si>
    <t>Parish Reserve</t>
  </si>
  <si>
    <t>Cash Account</t>
  </si>
  <si>
    <t>Income</t>
  </si>
  <si>
    <t>Expenditure</t>
  </si>
  <si>
    <t>Total Balance</t>
  </si>
  <si>
    <t>Check Balance</t>
  </si>
  <si>
    <t>Fee</t>
  </si>
  <si>
    <t>Interest</t>
  </si>
  <si>
    <t>Bacs</t>
  </si>
  <si>
    <t>Numbers Plus</t>
  </si>
  <si>
    <t>Shropshire Council</t>
  </si>
  <si>
    <t>RECEIPTS PAYMENT ACCOUNT FOR THE YEAR  1ST APRIL 2021 - 31ST MARCH 2022</t>
  </si>
  <si>
    <t>2020/21</t>
  </si>
  <si>
    <t>£</t>
  </si>
  <si>
    <t>Opening Balance</t>
  </si>
  <si>
    <t>C/A</t>
  </si>
  <si>
    <t>D/A</t>
  </si>
  <si>
    <t>TOTAL FUNDS</t>
  </si>
  <si>
    <t>RECEIPTS</t>
  </si>
  <si>
    <t>Neighbourhood Fund</t>
  </si>
  <si>
    <t>VAT recovered</t>
  </si>
  <si>
    <t>Refunds/cancelled chq</t>
  </si>
  <si>
    <t>Playing Field</t>
  </si>
  <si>
    <t>Grant Trans Code</t>
  </si>
  <si>
    <t>Grant Environmental</t>
  </si>
  <si>
    <t>Friends Westbury School*</t>
  </si>
  <si>
    <t>Total Receipts</t>
  </si>
  <si>
    <t>PAYMENTS</t>
  </si>
  <si>
    <t>Insurance</t>
  </si>
  <si>
    <t>Meetings/Affiliation</t>
  </si>
  <si>
    <t>Clerks Fee</t>
  </si>
  <si>
    <t>Grant Westbury Church</t>
  </si>
  <si>
    <t>Grant Yockleton Church</t>
  </si>
  <si>
    <t>Grant Westbury VH</t>
  </si>
  <si>
    <t>Grant Yockleton VH</t>
  </si>
  <si>
    <t>Grant Covid Aid</t>
  </si>
  <si>
    <t>Playing Fields Maintenance</t>
  </si>
  <si>
    <t xml:space="preserve">Powell Field Legal </t>
  </si>
  <si>
    <t>ROSPA</t>
  </si>
  <si>
    <t>Smartwater</t>
  </si>
  <si>
    <t>Westbury Playing Field</t>
  </si>
  <si>
    <t>Church Clock</t>
  </si>
  <si>
    <t>Information Commissioner</t>
  </si>
  <si>
    <t>Lighting</t>
  </si>
  <si>
    <t>Election</t>
  </si>
  <si>
    <t>Yockleton Playing Field</t>
  </si>
  <si>
    <t>Audit</t>
  </si>
  <si>
    <t>Commemorative Benches</t>
  </si>
  <si>
    <t>Website</t>
  </si>
  <si>
    <t>Total Payments</t>
  </si>
  <si>
    <t>Closing Balance</t>
  </si>
  <si>
    <t>Signed as a true record</t>
  </si>
  <si>
    <t>Confirmed</t>
  </si>
  <si>
    <t xml:space="preserve">* This sum of money (£1,000) has no time limit on when it can be used. Ideally it is to be used for the recreational purpose for all </t>
  </si>
  <si>
    <t>generations of Westbury or failing that the children of the village.</t>
  </si>
  <si>
    <t>RECEIPTS AND PAYMENT SUMMARY FOR YEAR ENDING 31.03.23</t>
  </si>
  <si>
    <t>Westbury Village Hall</t>
  </si>
  <si>
    <t>09.05.22</t>
  </si>
  <si>
    <t>CIL</t>
  </si>
  <si>
    <t>RESERVES</t>
  </si>
  <si>
    <t>Friends of Westbury School</t>
  </si>
  <si>
    <t>To be used for recreational purpose for all generations of Westbury or failing that the Children of the village.</t>
  </si>
  <si>
    <t>Operating Reserve</t>
  </si>
  <si>
    <t>Three months expenditure reserve</t>
  </si>
  <si>
    <t>Transparency Fund</t>
  </si>
  <si>
    <t>£ 1849.16 less £588 2017-18, £228 2018-19, £228 2019-20, £499 2019-20, £228 2020-2021 plus  (VAT 257)</t>
  </si>
  <si>
    <t>Election Cost</t>
  </si>
  <si>
    <t>Reserve in event of contested election</t>
  </si>
  <si>
    <t>CIL Monies</t>
  </si>
  <si>
    <t>Neighbourhood Fund - could be used to upgrade fencing in play area.</t>
  </si>
  <si>
    <t xml:space="preserve">12.05.22 resolved to allocate £25,000 </t>
  </si>
  <si>
    <t>WVH</t>
  </si>
  <si>
    <t>VAS</t>
  </si>
  <si>
    <t xml:space="preserve"> BFWD £ </t>
  </si>
  <si>
    <t xml:space="preserve"> £ Total </t>
  </si>
  <si>
    <t xml:space="preserve"> £ total </t>
  </si>
  <si>
    <t>11.03.22</t>
  </si>
  <si>
    <t>|Bacs</t>
  </si>
  <si>
    <t>VAT</t>
  </si>
  <si>
    <t xml:space="preserve"> 01.04.22 </t>
  </si>
  <si>
    <t xml:space="preserve"> Shropshire Council </t>
  </si>
  <si>
    <t xml:space="preserve"> 05.05.22 </t>
  </si>
  <si>
    <t xml:space="preserve"> S J Smith </t>
  </si>
  <si>
    <t xml:space="preserve"> 06.04.22 </t>
  </si>
  <si>
    <t xml:space="preserve"> Westbury Village Hall </t>
  </si>
  <si>
    <t xml:space="preserve"> 11.04.22 </t>
  </si>
  <si>
    <t xml:space="preserve"> Interest </t>
  </si>
  <si>
    <t xml:space="preserve"> £-   </t>
  </si>
  <si>
    <t xml:space="preserve"> Zurich Ins (cancelled) </t>
  </si>
  <si>
    <t xml:space="preserve"> -   </t>
  </si>
  <si>
    <t xml:space="preserve"> Kiwi Tree Services </t>
  </si>
  <si>
    <t xml:space="preserve"> Yockleton Village Flagpole </t>
  </si>
  <si>
    <t xml:space="preserve"> Geoff Rogers Pest Control </t>
  </si>
  <si>
    <t xml:space="preserve"> Shropshire Council PF Lease </t>
  </si>
  <si>
    <t xml:space="preserve"> SALC Fee </t>
  </si>
  <si>
    <t xml:space="preserve"> 13.05.22 </t>
  </si>
  <si>
    <t xml:space="preserve"> Rounders </t>
  </si>
  <si>
    <t xml:space="preserve"> westfest(cancelled) </t>
  </si>
  <si>
    <t xml:space="preserve"> Yockleton Church </t>
  </si>
  <si>
    <t xml:space="preserve"> Westbury Church </t>
  </si>
  <si>
    <t xml:space="preserve"> 31.05.22 </t>
  </si>
  <si>
    <t xml:space="preserve"> Zurich Insurance (cancelled) </t>
  </si>
  <si>
    <t xml:space="preserve"> 04.06.22 </t>
  </si>
  <si>
    <t xml:space="preserve"> westfest </t>
  </si>
  <si>
    <t xml:space="preserve"> 09.06.22 </t>
  </si>
  <si>
    <t xml:space="preserve"> 16.06.22 </t>
  </si>
  <si>
    <t xml:space="preserve"> Zurich Insurance  </t>
  </si>
  <si>
    <t xml:space="preserve"> 22.06.22 </t>
  </si>
  <si>
    <t xml:space="preserve"> Info Commissioner </t>
  </si>
  <si>
    <t xml:space="preserve"> 29.06.22 </t>
  </si>
  <si>
    <t xml:space="preserve"> vanessa Treasure  </t>
  </si>
  <si>
    <t xml:space="preserve"> Shropshire Council Energy </t>
  </si>
  <si>
    <t xml:space="preserve"> Shropshire Council Election  </t>
  </si>
  <si>
    <t xml:space="preserve"> 13.07.22 </t>
  </si>
  <si>
    <t>Yockleton Victory Hall</t>
  </si>
  <si>
    <t xml:space="preserve"> 18.08.22 </t>
  </si>
  <si>
    <t xml:space="preserve"> Playsafety </t>
  </si>
  <si>
    <t xml:space="preserve"> 11.07.22 </t>
  </si>
  <si>
    <t xml:space="preserve"> Playdale </t>
  </si>
  <si>
    <t xml:space="preserve"> 09.08.22 </t>
  </si>
  <si>
    <t xml:space="preserve"> 07.09.22 </t>
  </si>
  <si>
    <t xml:space="preserve"> Parish Reserve </t>
  </si>
  <si>
    <t xml:space="preserve"> Cash Account </t>
  </si>
  <si>
    <t>Play Area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</si>
</sst>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£&quot;* #,##0.00_);_(&quot;£&quot;* \(#,##0.00\);_(&quot;£&quot;* &quot;-&quot;??_);_(@_)"/>
    <numFmt numFmtId="166" formatCode="&quot;£&quot;#,##0.00"/>
    <numFmt numFmtId="167" formatCode="&quot;£&quot;#,##0.00_);[Red]\(&quot;£&quot;#,##0.00\)"/>
    <numFmt numFmtId="168" formatCode="_-[$£-809]* #,##0.00_-;\-[$£-809]* #,##0.00_-;_-[$£-809]* &quot;-&quot;??_-;_-@_-"/>
    <numFmt numFmtId="169" formatCode="&quot;£&quot;#,##0.00;[Red]&quot;£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5">
    <xf numFmtId="0" fontId="0" fillId="0" borderId="0" xfId="0"/>
    <xf numFmtId="164" fontId="2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1" fontId="2" fillId="0" borderId="7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164" fontId="2" fillId="0" borderId="7" xfId="0" applyNumberFormat="1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4" borderId="7" xfId="0" applyFont="1" applyFill="1" applyBorder="1" applyAlignment="1">
      <alignment horizontal="center" wrapText="1"/>
    </xf>
    <xf numFmtId="165" fontId="2" fillId="0" borderId="7" xfId="0" applyNumberFormat="1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65" fontId="3" fillId="5" borderId="1" xfId="0" applyNumberFormat="1" applyFont="1" applyFill="1" applyBorder="1" applyAlignment="1">
      <alignment horizontal="center" wrapText="1"/>
    </xf>
    <xf numFmtId="164" fontId="3" fillId="0" borderId="1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1" fontId="2" fillId="2" borderId="7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166" fontId="2" fillId="7" borderId="14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164" fontId="3" fillId="0" borderId="1" xfId="0" applyNumberFormat="1" applyFont="1" applyBorder="1" applyAlignment="1">
      <alignment horizontal="left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5" fontId="3" fillId="3" borderId="5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1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64" fontId="3" fillId="5" borderId="1" xfId="0" applyNumberFormat="1" applyFont="1" applyFill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" fontId="3" fillId="0" borderId="1" xfId="0" applyNumberFormat="1" applyFont="1" applyBorder="1" applyAlignment="1">
      <alignment horizontal="center"/>
    </xf>
    <xf numFmtId="17" fontId="3" fillId="7" borderId="4" xfId="0" applyNumberFormat="1" applyFont="1" applyFill="1" applyBorder="1" applyAlignment="1">
      <alignment horizontal="center"/>
    </xf>
    <xf numFmtId="164" fontId="3" fillId="7" borderId="13" xfId="0" applyNumberFormat="1" applyFont="1" applyFill="1" applyBorder="1" applyAlignment="1">
      <alignment horizontal="center"/>
    </xf>
    <xf numFmtId="17" fontId="3" fillId="7" borderId="12" xfId="0" applyNumberFormat="1" applyFont="1" applyFill="1" applyBorder="1" applyAlignment="1">
      <alignment horizontal="center"/>
    </xf>
    <xf numFmtId="164" fontId="3" fillId="7" borderId="14" xfId="0" applyNumberFormat="1" applyFont="1" applyFill="1" applyBorder="1" applyAlignment="1">
      <alignment horizontal="center"/>
    </xf>
    <xf numFmtId="164" fontId="3" fillId="7" borderId="15" xfId="0" applyNumberFormat="1" applyFont="1" applyFill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164" fontId="3" fillId="7" borderId="4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44" fontId="3" fillId="0" borderId="1" xfId="0" applyNumberFormat="1" applyFont="1" applyBorder="1" applyAlignment="1">
      <alignment horizontal="center"/>
    </xf>
    <xf numFmtId="44" fontId="3" fillId="5" borderId="1" xfId="0" applyNumberFormat="1" applyFont="1" applyFill="1" applyBorder="1" applyAlignment="1">
      <alignment horizontal="center"/>
    </xf>
    <xf numFmtId="44" fontId="3" fillId="6" borderId="1" xfId="0" applyNumberFormat="1" applyFont="1" applyFill="1" applyBorder="1" applyAlignment="1">
      <alignment horizontal="center"/>
    </xf>
    <xf numFmtId="44" fontId="3" fillId="0" borderId="1" xfId="0" applyNumberFormat="1" applyFont="1" applyBorder="1" applyAlignment="1">
      <alignment horizontal="right"/>
    </xf>
    <xf numFmtId="0" fontId="3" fillId="0" borderId="0" xfId="0" applyFont="1"/>
    <xf numFmtId="164" fontId="2" fillId="0" borderId="1" xfId="0" applyNumberFormat="1" applyFont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2" fontId="3" fillId="0" borderId="0" xfId="0" applyNumberFormat="1" applyFont="1" applyAlignment="1">
      <alignment horizontal="right"/>
    </xf>
    <xf numFmtId="166" fontId="3" fillId="5" borderId="1" xfId="1" applyNumberFormat="1" applyFont="1" applyFill="1" applyBorder="1" applyAlignment="1"/>
    <xf numFmtId="166" fontId="2" fillId="2" borderId="7" xfId="0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wrapText="1"/>
    </xf>
    <xf numFmtId="0" fontId="4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left"/>
    </xf>
    <xf numFmtId="44" fontId="3" fillId="0" borderId="0" xfId="0" applyNumberFormat="1" applyFont="1" applyAlignment="1">
      <alignment horizontal="center"/>
    </xf>
    <xf numFmtId="44" fontId="3" fillId="5" borderId="0" xfId="0" applyNumberFormat="1" applyFont="1" applyFill="1" applyAlignment="1">
      <alignment horizontal="center"/>
    </xf>
    <xf numFmtId="164" fontId="4" fillId="0" borderId="0" xfId="0" applyNumberFormat="1" applyFont="1" applyAlignment="1">
      <alignment horizontal="center"/>
    </xf>
    <xf numFmtId="164" fontId="3" fillId="0" borderId="0" xfId="0" applyNumberFormat="1" applyFont="1"/>
    <xf numFmtId="44" fontId="3" fillId="0" borderId="0" xfId="0" applyNumberFormat="1" applyFont="1"/>
    <xf numFmtId="164" fontId="3" fillId="5" borderId="0" xfId="0" applyNumberFormat="1" applyFont="1" applyFill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7" borderId="3" xfId="0" applyNumberFormat="1" applyFont="1" applyFill="1" applyBorder="1"/>
    <xf numFmtId="4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top"/>
    </xf>
    <xf numFmtId="164" fontId="3" fillId="0" borderId="0" xfId="0" applyNumberFormat="1" applyFont="1" applyAlignment="1">
      <alignment vertical="top"/>
    </xf>
    <xf numFmtId="44" fontId="2" fillId="5" borderId="0" xfId="0" applyNumberFormat="1" applyFont="1" applyFill="1" applyAlignment="1">
      <alignment horizontal="center"/>
    </xf>
    <xf numFmtId="168" fontId="3" fillId="5" borderId="0" xfId="0" applyNumberFormat="1" applyFont="1" applyFill="1" applyAlignment="1">
      <alignment horizontal="center"/>
    </xf>
    <xf numFmtId="166" fontId="3" fillId="5" borderId="0" xfId="0" applyNumberFormat="1" applyFont="1" applyFill="1" applyAlignment="1">
      <alignment horizontal="right" wrapText="1"/>
    </xf>
    <xf numFmtId="167" fontId="3" fillId="7" borderId="4" xfId="0" applyNumberFormat="1" applyFont="1" applyFill="1" applyBorder="1" applyAlignment="1">
      <alignment horizontal="right"/>
    </xf>
    <xf numFmtId="168" fontId="2" fillId="5" borderId="0" xfId="0" applyNumberFormat="1" applyFont="1" applyFill="1" applyAlignment="1">
      <alignment horizontal="center"/>
    </xf>
    <xf numFmtId="2" fontId="0" fillId="0" borderId="0" xfId="0" applyNumberFormat="1"/>
    <xf numFmtId="2" fontId="0" fillId="0" borderId="17" xfId="0" applyNumberFormat="1" applyBorder="1"/>
    <xf numFmtId="2" fontId="0" fillId="0" borderId="18" xfId="0" applyNumberFormat="1" applyBorder="1"/>
    <xf numFmtId="166" fontId="2" fillId="5" borderId="0" xfId="0" applyNumberFormat="1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3" fillId="7" borderId="12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3" fillId="7" borderId="3" xfId="0" applyNumberFormat="1" applyFont="1" applyFill="1" applyBorder="1" applyAlignment="1">
      <alignment horizontal="center"/>
    </xf>
    <xf numFmtId="0" fontId="6" fillId="0" borderId="0" xfId="0" applyFont="1"/>
    <xf numFmtId="164" fontId="5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169" fontId="3" fillId="0" borderId="0" xfId="0" applyNumberFormat="1" applyFont="1" applyAlignment="1">
      <alignment horizontal="center"/>
    </xf>
    <xf numFmtId="0" fontId="3" fillId="0" borderId="19" xfId="0" applyFont="1" applyBorder="1" applyAlignment="1">
      <alignment horizontal="center"/>
    </xf>
    <xf numFmtId="1" fontId="3" fillId="0" borderId="20" xfId="0" applyNumberFormat="1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" fontId="3" fillId="0" borderId="2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2" fontId="2" fillId="0" borderId="12" xfId="0" applyNumberFormat="1" applyFont="1" applyBorder="1"/>
    <xf numFmtId="2" fontId="0" fillId="0" borderId="3" xfId="0" applyNumberFormat="1" applyBorder="1"/>
    <xf numFmtId="2" fontId="0" fillId="0" borderId="4" xfId="0" applyNumberFormat="1" applyBorder="1"/>
    <xf numFmtId="2" fontId="0" fillId="0" borderId="23" xfId="0" applyNumberFormat="1" applyBorder="1"/>
    <xf numFmtId="2" fontId="3" fillId="0" borderId="11" xfId="0" applyNumberFormat="1" applyFont="1" applyBorder="1"/>
    <xf numFmtId="2" fontId="0" fillId="0" borderId="20" xfId="0" applyNumberFormat="1" applyBorder="1"/>
    <xf numFmtId="2" fontId="3" fillId="0" borderId="24" xfId="0" applyNumberFormat="1" applyFont="1" applyBorder="1"/>
    <xf numFmtId="2" fontId="0" fillId="0" borderId="24" xfId="0" applyNumberFormat="1" applyBorder="1"/>
    <xf numFmtId="2" fontId="0" fillId="0" borderId="21" xfId="0" applyNumberFormat="1" applyBorder="1"/>
    <xf numFmtId="2" fontId="0" fillId="0" borderId="22" xfId="0" applyNumberFormat="1" applyBorder="1"/>
    <xf numFmtId="2" fontId="3" fillId="0" borderId="0" xfId="0" applyNumberFormat="1" applyFont="1"/>
    <xf numFmtId="2" fontId="0" fillId="0" borderId="2" xfId="0" applyNumberFormat="1" applyBorder="1"/>
    <xf numFmtId="2" fontId="7" fillId="0" borderId="11" xfId="0" applyNumberFormat="1" applyFont="1" applyBorder="1"/>
    <xf numFmtId="2" fontId="2" fillId="0" borderId="4" xfId="0" applyNumberFormat="1" applyFont="1" applyBorder="1"/>
    <xf numFmtId="17" fontId="3" fillId="0" borderId="0" xfId="0" applyNumberFormat="1" applyFont="1" applyAlignment="1">
      <alignment horizontal="center"/>
    </xf>
    <xf numFmtId="8" fontId="3" fillId="0" borderId="1" xfId="0" applyNumberFormat="1" applyFont="1" applyBorder="1" applyAlignment="1">
      <alignment horizontal="center"/>
    </xf>
    <xf numFmtId="8" fontId="5" fillId="5" borderId="1" xfId="0" applyNumberFormat="1" applyFont="1" applyFill="1" applyBorder="1" applyAlignment="1">
      <alignment horizontal="center"/>
    </xf>
    <xf numFmtId="8" fontId="5" fillId="5" borderId="0" xfId="0" applyNumberFormat="1" applyFont="1" applyFill="1" applyAlignment="1">
      <alignment horizontal="center"/>
    </xf>
    <xf numFmtId="8" fontId="3" fillId="5" borderId="1" xfId="0" applyNumberFormat="1" applyFont="1" applyFill="1" applyBorder="1" applyAlignment="1">
      <alignment horizontal="center"/>
    </xf>
    <xf numFmtId="166" fontId="5" fillId="5" borderId="0" xfId="0" applyNumberFormat="1" applyFont="1" applyFill="1" applyAlignment="1">
      <alignment horizontal="center"/>
    </xf>
    <xf numFmtId="166" fontId="3" fillId="0" borderId="9" xfId="0" applyNumberFormat="1" applyFont="1" applyBorder="1" applyAlignment="1">
      <alignment horizontal="center"/>
    </xf>
    <xf numFmtId="166" fontId="3" fillId="0" borderId="0" xfId="0" applyNumberFormat="1" applyFont="1" applyAlignment="1">
      <alignment horizontal="center"/>
    </xf>
    <xf numFmtId="166" fontId="3" fillId="0" borderId="10" xfId="0" applyNumberFormat="1" applyFont="1" applyBorder="1" applyAlignment="1">
      <alignment horizontal="center"/>
    </xf>
    <xf numFmtId="166" fontId="3" fillId="4" borderId="1" xfId="0" applyNumberFormat="1" applyFont="1" applyFill="1" applyBorder="1" applyAlignment="1">
      <alignment horizontal="center"/>
    </xf>
    <xf numFmtId="166" fontId="5" fillId="5" borderId="1" xfId="0" applyNumberFormat="1" applyFont="1" applyFill="1" applyBorder="1" applyAlignment="1">
      <alignment horizontal="center"/>
    </xf>
    <xf numFmtId="166" fontId="3" fillId="5" borderId="1" xfId="0" applyNumberFormat="1" applyFont="1" applyFill="1" applyBorder="1" applyAlignment="1">
      <alignment horizontal="center"/>
    </xf>
    <xf numFmtId="166" fontId="3" fillId="0" borderId="0" xfId="0" applyNumberFormat="1" applyFont="1" applyAlignment="1">
      <alignment horizontal="right"/>
    </xf>
    <xf numFmtId="166" fontId="3" fillId="0" borderId="10" xfId="0" applyNumberFormat="1" applyFont="1" applyBorder="1"/>
    <xf numFmtId="166" fontId="3" fillId="0" borderId="10" xfId="0" applyNumberFormat="1" applyFont="1" applyBorder="1" applyAlignment="1">
      <alignment horizontal="right"/>
    </xf>
    <xf numFmtId="166" fontId="5" fillId="0" borderId="9" xfId="0" applyNumberFormat="1" applyFont="1" applyBorder="1" applyAlignment="1">
      <alignment horizontal="center"/>
    </xf>
    <xf numFmtId="166" fontId="5" fillId="0" borderId="0" xfId="0" applyNumberFormat="1" applyFont="1" applyAlignment="1">
      <alignment horizontal="center"/>
    </xf>
    <xf numFmtId="8" fontId="5" fillId="0" borderId="1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18"/>
  <sheetViews>
    <sheetView tabSelected="1" topLeftCell="A6" zoomScale="70" zoomScaleNormal="70" workbookViewId="0">
      <selection activeCell="Q28" sqref="Q28"/>
    </sheetView>
  </sheetViews>
  <sheetFormatPr defaultColWidth="8.85546875" defaultRowHeight="12.75" x14ac:dyDescent="0.2"/>
  <cols>
    <col min="1" max="1" width="7.7109375" style="27" customWidth="1"/>
    <col min="2" max="2" width="9.28515625" style="47" customWidth="1"/>
    <col min="3" max="3" width="18.42578125" style="27" bestFit="1" customWidth="1"/>
    <col min="4" max="4" width="15" style="27" customWidth="1"/>
    <col min="5" max="5" width="12.140625" style="27" bestFit="1" customWidth="1"/>
    <col min="6" max="6" width="13.85546875" style="27" customWidth="1"/>
    <col min="7" max="7" width="9.5703125" style="27" customWidth="1"/>
    <col min="8" max="8" width="14.85546875" style="46" customWidth="1"/>
    <col min="9" max="9" width="8.5703125" style="27" customWidth="1"/>
    <col min="10" max="10" width="10.140625" style="47" bestFit="1" customWidth="1"/>
    <col min="11" max="11" width="29.7109375" style="27" customWidth="1"/>
    <col min="12" max="12" width="13.42578125" style="27" customWidth="1"/>
    <col min="13" max="13" width="10.5703125" style="27" customWidth="1"/>
    <col min="14" max="14" width="14" style="27" bestFit="1" customWidth="1"/>
    <col min="15" max="15" width="13.28515625" style="27" bestFit="1" customWidth="1"/>
    <col min="16" max="16" width="11.5703125" style="27" bestFit="1" customWidth="1"/>
    <col min="17" max="17" width="14.42578125" style="26" bestFit="1" customWidth="1"/>
    <col min="18" max="18" width="15.42578125" style="27" customWidth="1"/>
    <col min="19" max="22" width="8.85546875" style="27"/>
    <col min="23" max="23" width="9.42578125" style="27" customWidth="1"/>
    <col min="24" max="16384" width="8.85546875" style="27"/>
  </cols>
  <sheetData>
    <row r="1" spans="1:23" x14ac:dyDescent="0.2">
      <c r="A1" s="83" t="s">
        <v>1</v>
      </c>
      <c r="B1" s="83"/>
      <c r="C1" s="83"/>
      <c r="D1" s="83"/>
      <c r="E1" s="83"/>
      <c r="F1" s="83"/>
      <c r="G1" s="83"/>
      <c r="H1" s="1"/>
      <c r="I1" s="83" t="s">
        <v>71</v>
      </c>
      <c r="J1" s="83"/>
      <c r="K1" s="83"/>
      <c r="L1" s="83"/>
      <c r="M1" s="83"/>
      <c r="N1" s="83"/>
      <c r="O1" s="83"/>
      <c r="P1" s="83"/>
    </row>
    <row r="2" spans="1:23" ht="13.5" thickBot="1" x14ac:dyDescent="0.25">
      <c r="A2" s="83"/>
      <c r="B2" s="83"/>
      <c r="C2" s="83"/>
      <c r="D2" s="83"/>
      <c r="E2" s="83"/>
      <c r="F2" s="83"/>
      <c r="G2" s="83"/>
      <c r="H2" s="1"/>
      <c r="I2" s="83"/>
      <c r="J2" s="83"/>
      <c r="K2" s="83"/>
      <c r="L2" s="83"/>
      <c r="M2" s="83"/>
      <c r="N2" s="83"/>
      <c r="O2" s="83"/>
      <c r="P2" s="83"/>
    </row>
    <row r="3" spans="1:23" ht="13.5" thickBot="1" x14ac:dyDescent="0.25">
      <c r="A3" s="84" t="s">
        <v>2</v>
      </c>
      <c r="B3" s="85"/>
      <c r="C3" s="85"/>
      <c r="D3" s="85"/>
      <c r="E3" s="85"/>
      <c r="F3" s="85"/>
      <c r="G3" s="85"/>
      <c r="H3" s="2"/>
      <c r="I3" s="84" t="s">
        <v>3</v>
      </c>
      <c r="J3" s="85"/>
      <c r="K3" s="85"/>
      <c r="L3" s="85"/>
      <c r="M3" s="85"/>
      <c r="N3" s="85"/>
      <c r="O3" s="85"/>
      <c r="P3" s="85"/>
      <c r="Q3" s="28" t="s">
        <v>89</v>
      </c>
      <c r="R3" s="38">
        <v>33915.230000000003</v>
      </c>
    </row>
    <row r="4" spans="1:23" s="29" customFormat="1" x14ac:dyDescent="0.2">
      <c r="A4" s="3" t="s">
        <v>4</v>
      </c>
      <c r="B4" s="4" t="s">
        <v>5</v>
      </c>
      <c r="C4" s="5" t="s">
        <v>6</v>
      </c>
      <c r="D4" s="6" t="s">
        <v>7</v>
      </c>
      <c r="E4" s="5" t="s">
        <v>8</v>
      </c>
      <c r="F4" s="6" t="s">
        <v>9</v>
      </c>
      <c r="G4" s="5" t="s">
        <v>10</v>
      </c>
      <c r="H4" s="7" t="s">
        <v>90</v>
      </c>
      <c r="I4" s="5" t="s">
        <v>4</v>
      </c>
      <c r="J4" s="4" t="s">
        <v>11</v>
      </c>
      <c r="K4" s="5" t="s">
        <v>6</v>
      </c>
      <c r="L4" s="3" t="s">
        <v>22</v>
      </c>
      <c r="M4" s="5" t="s">
        <v>12</v>
      </c>
      <c r="N4" s="5" t="s">
        <v>13</v>
      </c>
      <c r="O4" s="8" t="s">
        <v>14</v>
      </c>
      <c r="P4" s="9" t="s">
        <v>15</v>
      </c>
      <c r="Q4" s="10" t="s">
        <v>91</v>
      </c>
      <c r="R4" s="11"/>
    </row>
    <row r="5" spans="1:23" s="29" customFormat="1" x14ac:dyDescent="0.2">
      <c r="A5" s="12" t="s">
        <v>92</v>
      </c>
      <c r="B5" s="30" t="s">
        <v>93</v>
      </c>
      <c r="C5" s="29" t="s">
        <v>94</v>
      </c>
      <c r="D5" s="31"/>
      <c r="E5" s="29">
        <v>223.7</v>
      </c>
      <c r="F5" s="31"/>
      <c r="G5" s="59"/>
      <c r="H5" s="32">
        <v>223.7</v>
      </c>
      <c r="I5" s="60"/>
      <c r="J5" s="30"/>
      <c r="L5" s="33"/>
      <c r="O5" s="34"/>
      <c r="P5" s="35"/>
      <c r="Q5" s="13"/>
      <c r="R5" s="76">
        <v>34138.93</v>
      </c>
    </row>
    <row r="6" spans="1:23" ht="15" x14ac:dyDescent="0.25">
      <c r="A6" s="15" t="s">
        <v>95</v>
      </c>
      <c r="B6" s="36" t="s">
        <v>24</v>
      </c>
      <c r="C6" s="61" t="s">
        <v>96</v>
      </c>
      <c r="D6" s="118">
        <v>14251</v>
      </c>
      <c r="E6" s="62"/>
      <c r="F6" s="48"/>
      <c r="G6" s="63"/>
      <c r="H6" s="119">
        <v>14251</v>
      </c>
      <c r="I6" s="64" t="s">
        <v>97</v>
      </c>
      <c r="J6" s="36">
        <v>1141</v>
      </c>
      <c r="K6" s="61" t="s">
        <v>98</v>
      </c>
      <c r="L6" s="123">
        <v>529.1</v>
      </c>
      <c r="M6" s="124">
        <v>92.83</v>
      </c>
      <c r="N6" s="124"/>
      <c r="O6" s="125"/>
      <c r="P6" s="126"/>
      <c r="Q6" s="127">
        <v>621.92999999999995</v>
      </c>
      <c r="R6" s="57">
        <v>47768</v>
      </c>
      <c r="T6" s="89"/>
      <c r="U6"/>
      <c r="V6"/>
      <c r="W6"/>
    </row>
    <row r="7" spans="1:23" ht="15" x14ac:dyDescent="0.25">
      <c r="A7" s="15" t="s">
        <v>99</v>
      </c>
      <c r="B7" s="36" t="s">
        <v>24</v>
      </c>
      <c r="C7" s="61" t="s">
        <v>96</v>
      </c>
      <c r="D7" s="48"/>
      <c r="E7" s="62"/>
      <c r="F7" s="118">
        <v>4515.32</v>
      </c>
      <c r="G7" s="63"/>
      <c r="H7" s="119">
        <v>4515.32</v>
      </c>
      <c r="I7" s="64" t="s">
        <v>97</v>
      </c>
      <c r="J7" s="36">
        <v>1142</v>
      </c>
      <c r="K7" s="61" t="s">
        <v>100</v>
      </c>
      <c r="L7" s="123"/>
      <c r="M7" s="124">
        <v>12</v>
      </c>
      <c r="N7" s="124"/>
      <c r="O7" s="125"/>
      <c r="P7" s="126"/>
      <c r="Q7" s="127">
        <v>12</v>
      </c>
      <c r="R7" s="57">
        <v>52271.32</v>
      </c>
      <c r="T7" s="89"/>
      <c r="U7"/>
      <c r="V7"/>
      <c r="W7"/>
    </row>
    <row r="8" spans="1:23" ht="15" x14ac:dyDescent="0.25">
      <c r="A8" s="15" t="s">
        <v>101</v>
      </c>
      <c r="B8" s="36">
        <v>1</v>
      </c>
      <c r="C8" s="61" t="s">
        <v>102</v>
      </c>
      <c r="D8" s="48"/>
      <c r="E8" s="62"/>
      <c r="F8" s="48"/>
      <c r="G8" s="120">
        <v>0.02</v>
      </c>
      <c r="H8" s="49" t="s">
        <v>103</v>
      </c>
      <c r="I8" s="64" t="s">
        <v>97</v>
      </c>
      <c r="J8" s="36">
        <v>1143</v>
      </c>
      <c r="K8" s="90" t="s">
        <v>104</v>
      </c>
      <c r="L8" s="123"/>
      <c r="M8" s="124"/>
      <c r="N8" s="124"/>
      <c r="O8" s="125"/>
      <c r="P8" s="126"/>
      <c r="Q8" s="128" t="s">
        <v>105</v>
      </c>
      <c r="R8" s="57">
        <v>52271.32</v>
      </c>
      <c r="T8" s="89"/>
      <c r="U8"/>
      <c r="V8"/>
      <c r="W8"/>
    </row>
    <row r="9" spans="1:23" ht="15" x14ac:dyDescent="0.25">
      <c r="A9" s="15"/>
      <c r="B9" s="36"/>
      <c r="C9" s="65"/>
      <c r="D9" s="50"/>
      <c r="E9" s="62"/>
      <c r="F9" s="51"/>
      <c r="G9" s="63"/>
      <c r="H9" s="49" t="s">
        <v>103</v>
      </c>
      <c r="I9" s="64" t="s">
        <v>97</v>
      </c>
      <c r="J9" s="36">
        <v>1144</v>
      </c>
      <c r="K9" s="61" t="s">
        <v>106</v>
      </c>
      <c r="L9" s="123"/>
      <c r="M9" s="124"/>
      <c r="N9" s="124"/>
      <c r="O9" s="125">
        <v>110</v>
      </c>
      <c r="P9" s="126"/>
      <c r="Q9" s="127">
        <v>110</v>
      </c>
      <c r="R9" s="57">
        <v>52161.32</v>
      </c>
      <c r="T9"/>
      <c r="U9"/>
      <c r="V9"/>
    </row>
    <row r="10" spans="1:23" ht="15" x14ac:dyDescent="0.25">
      <c r="A10" s="12"/>
      <c r="B10" s="36"/>
      <c r="C10" s="52"/>
      <c r="D10" s="48"/>
      <c r="E10" s="62"/>
      <c r="F10" s="48"/>
      <c r="G10" s="63"/>
      <c r="H10" s="49" t="s">
        <v>103</v>
      </c>
      <c r="I10" s="64" t="s">
        <v>97</v>
      </c>
      <c r="J10" s="36">
        <v>1145</v>
      </c>
      <c r="K10" s="61" t="s">
        <v>107</v>
      </c>
      <c r="L10" s="123"/>
      <c r="M10" s="124"/>
      <c r="N10" s="124">
        <v>281</v>
      </c>
      <c r="O10" s="125"/>
      <c r="P10" s="126"/>
      <c r="Q10" s="127">
        <v>281</v>
      </c>
      <c r="R10" s="57">
        <v>51880.32</v>
      </c>
      <c r="T10"/>
      <c r="U10"/>
      <c r="V10"/>
    </row>
    <row r="11" spans="1:23" ht="15" x14ac:dyDescent="0.25">
      <c r="A11" s="12"/>
      <c r="B11" s="36"/>
      <c r="C11" s="52"/>
      <c r="D11" s="48"/>
      <c r="E11" s="62"/>
      <c r="F11" s="48"/>
      <c r="G11" s="63"/>
      <c r="H11" s="49" t="s">
        <v>103</v>
      </c>
      <c r="I11" s="64" t="s">
        <v>97</v>
      </c>
      <c r="J11" s="36">
        <v>1146</v>
      </c>
      <c r="K11" s="61" t="s">
        <v>108</v>
      </c>
      <c r="L11" s="123"/>
      <c r="M11" s="124"/>
      <c r="N11" s="124"/>
      <c r="O11" s="125">
        <v>60</v>
      </c>
      <c r="P11" s="126"/>
      <c r="Q11" s="127">
        <v>60</v>
      </c>
      <c r="R11" s="57">
        <v>51820.32</v>
      </c>
      <c r="T11" s="52"/>
      <c r="U11"/>
      <c r="V11"/>
    </row>
    <row r="12" spans="1:23" ht="15" x14ac:dyDescent="0.25">
      <c r="A12" s="12"/>
      <c r="B12" s="36"/>
      <c r="C12" s="52"/>
      <c r="D12" s="48"/>
      <c r="E12" s="62"/>
      <c r="F12" s="48"/>
      <c r="G12" s="74"/>
      <c r="H12" s="49" t="s">
        <v>103</v>
      </c>
      <c r="I12" s="64" t="s">
        <v>97</v>
      </c>
      <c r="J12" s="36">
        <v>1147</v>
      </c>
      <c r="K12" s="61" t="s">
        <v>109</v>
      </c>
      <c r="L12" s="123"/>
      <c r="M12" s="124"/>
      <c r="N12" s="124"/>
      <c r="O12" s="125">
        <v>10</v>
      </c>
      <c r="P12" s="126"/>
      <c r="Q12" s="127">
        <v>10</v>
      </c>
      <c r="R12" s="57">
        <v>51810.32</v>
      </c>
      <c r="T12"/>
      <c r="U12"/>
      <c r="V12"/>
    </row>
    <row r="13" spans="1:23" ht="15" x14ac:dyDescent="0.25">
      <c r="A13" s="12" t="s">
        <v>73</v>
      </c>
      <c r="B13" s="36">
        <v>2</v>
      </c>
      <c r="C13" s="52" t="s">
        <v>23</v>
      </c>
      <c r="D13" s="48"/>
      <c r="E13" s="62"/>
      <c r="F13" s="48"/>
      <c r="G13" s="120">
        <v>0.02</v>
      </c>
      <c r="H13" s="49" t="s">
        <v>103</v>
      </c>
      <c r="I13" s="64" t="s">
        <v>97</v>
      </c>
      <c r="J13" s="36">
        <v>1148</v>
      </c>
      <c r="K13" s="61" t="s">
        <v>110</v>
      </c>
      <c r="L13" s="123"/>
      <c r="M13" s="124"/>
      <c r="N13" s="124"/>
      <c r="O13" s="125">
        <v>576.54999999999995</v>
      </c>
      <c r="P13" s="126"/>
      <c r="Q13" s="127">
        <v>576.54999999999995</v>
      </c>
      <c r="R13" s="57">
        <v>51233.77</v>
      </c>
      <c r="T13"/>
      <c r="U13"/>
      <c r="V13"/>
    </row>
    <row r="14" spans="1:23" ht="15" x14ac:dyDescent="0.25">
      <c r="A14" s="15" t="s">
        <v>111</v>
      </c>
      <c r="B14" s="36">
        <v>2076</v>
      </c>
      <c r="C14" s="65" t="s">
        <v>112</v>
      </c>
      <c r="D14" s="48"/>
      <c r="E14" s="66"/>
      <c r="F14" s="134">
        <v>50</v>
      </c>
      <c r="G14" s="63"/>
      <c r="H14" s="121">
        <v>50</v>
      </c>
      <c r="I14" s="64" t="s">
        <v>111</v>
      </c>
      <c r="J14" s="36">
        <v>1149</v>
      </c>
      <c r="K14" s="90" t="s">
        <v>113</v>
      </c>
      <c r="L14" s="123"/>
      <c r="M14" s="124"/>
      <c r="N14" s="124"/>
      <c r="O14" s="125"/>
      <c r="P14" s="126"/>
      <c r="Q14" s="128" t="s">
        <v>105</v>
      </c>
      <c r="R14" s="57">
        <v>51283.77</v>
      </c>
      <c r="T14"/>
      <c r="U14"/>
      <c r="V14"/>
    </row>
    <row r="15" spans="1:23" ht="15" x14ac:dyDescent="0.25">
      <c r="A15" s="15"/>
      <c r="B15" s="36"/>
      <c r="C15" s="65"/>
      <c r="D15" s="48"/>
      <c r="E15" s="62"/>
      <c r="F15" s="48"/>
      <c r="G15" s="74"/>
      <c r="H15" s="49" t="s">
        <v>103</v>
      </c>
      <c r="I15" s="64" t="s">
        <v>111</v>
      </c>
      <c r="J15" s="36">
        <v>1150</v>
      </c>
      <c r="K15" s="61" t="s">
        <v>114</v>
      </c>
      <c r="L15" s="123"/>
      <c r="M15" s="124"/>
      <c r="N15" s="124"/>
      <c r="O15" s="125">
        <v>500</v>
      </c>
      <c r="P15" s="126"/>
      <c r="Q15" s="127">
        <v>500</v>
      </c>
      <c r="R15" s="57">
        <v>50783.77</v>
      </c>
      <c r="T15"/>
      <c r="U15"/>
      <c r="V15"/>
    </row>
    <row r="16" spans="1:23" ht="15" x14ac:dyDescent="0.25">
      <c r="A16" s="15"/>
      <c r="B16" s="36"/>
      <c r="C16" s="65"/>
      <c r="D16" s="48"/>
      <c r="E16" s="62"/>
      <c r="F16" s="48"/>
      <c r="G16" s="63"/>
      <c r="H16" s="49" t="s">
        <v>103</v>
      </c>
      <c r="I16" s="64" t="s">
        <v>111</v>
      </c>
      <c r="J16" s="36">
        <v>1151</v>
      </c>
      <c r="K16" s="61" t="s">
        <v>115</v>
      </c>
      <c r="L16" s="123"/>
      <c r="M16" s="124"/>
      <c r="N16" s="124"/>
      <c r="O16" s="125">
        <v>500</v>
      </c>
      <c r="P16" s="126"/>
      <c r="Q16" s="127">
        <v>500</v>
      </c>
      <c r="R16" s="57">
        <v>50283.77</v>
      </c>
      <c r="T16"/>
      <c r="U16"/>
      <c r="V16"/>
    </row>
    <row r="17" spans="1:22" ht="15" x14ac:dyDescent="0.25">
      <c r="A17" s="15"/>
      <c r="B17" s="36"/>
      <c r="C17" s="65"/>
      <c r="D17" s="48"/>
      <c r="E17" s="62"/>
      <c r="F17" s="48"/>
      <c r="G17" s="63"/>
      <c r="H17" s="49" t="s">
        <v>103</v>
      </c>
      <c r="I17" s="64" t="s">
        <v>116</v>
      </c>
      <c r="J17" s="36">
        <v>1152</v>
      </c>
      <c r="K17" s="90" t="s">
        <v>117</v>
      </c>
      <c r="L17" s="123"/>
      <c r="M17" s="124"/>
      <c r="N17" s="124"/>
      <c r="O17" s="125"/>
      <c r="P17" s="126"/>
      <c r="Q17" s="128" t="s">
        <v>105</v>
      </c>
      <c r="R17" s="57">
        <v>50283.77</v>
      </c>
      <c r="T17"/>
      <c r="U17"/>
      <c r="V17"/>
    </row>
    <row r="18" spans="1:22" ht="15" x14ac:dyDescent="0.25">
      <c r="A18" s="15"/>
      <c r="B18" s="36"/>
      <c r="C18" s="65"/>
      <c r="D18" s="48"/>
      <c r="E18" s="62"/>
      <c r="F18" s="48"/>
      <c r="G18" s="63"/>
      <c r="H18" s="49" t="s">
        <v>103</v>
      </c>
      <c r="I18" s="64" t="s">
        <v>118</v>
      </c>
      <c r="J18" s="36">
        <v>1153</v>
      </c>
      <c r="K18" s="61" t="s">
        <v>119</v>
      </c>
      <c r="L18" s="123"/>
      <c r="M18" s="124"/>
      <c r="N18" s="124"/>
      <c r="O18" s="125">
        <v>500</v>
      </c>
      <c r="P18" s="126"/>
      <c r="Q18" s="127">
        <v>500</v>
      </c>
      <c r="R18" s="57">
        <v>49783.77</v>
      </c>
      <c r="T18"/>
      <c r="U18"/>
      <c r="V18"/>
    </row>
    <row r="19" spans="1:22" ht="15" x14ac:dyDescent="0.25">
      <c r="A19" s="15" t="s">
        <v>120</v>
      </c>
      <c r="B19" s="36">
        <v>3</v>
      </c>
      <c r="C19" s="65" t="s">
        <v>102</v>
      </c>
      <c r="D19" s="14"/>
      <c r="E19" s="46"/>
      <c r="F19" s="14"/>
      <c r="G19" s="122">
        <v>0.02</v>
      </c>
      <c r="H19" s="49" t="s">
        <v>103</v>
      </c>
      <c r="I19" s="64" t="s">
        <v>121</v>
      </c>
      <c r="J19" s="36">
        <v>1154</v>
      </c>
      <c r="K19" s="61" t="s">
        <v>122</v>
      </c>
      <c r="L19" s="123"/>
      <c r="M19" s="124">
        <v>608.48</v>
      </c>
      <c r="N19" s="124"/>
      <c r="O19" s="125"/>
      <c r="P19" s="126"/>
      <c r="Q19" s="127">
        <v>608.48</v>
      </c>
      <c r="R19" s="57">
        <v>49175.29</v>
      </c>
      <c r="T19"/>
      <c r="U19"/>
      <c r="V19"/>
    </row>
    <row r="20" spans="1:22" ht="15" x14ac:dyDescent="0.25">
      <c r="A20" s="15"/>
      <c r="B20" s="36"/>
      <c r="C20" s="65"/>
      <c r="D20" s="14"/>
      <c r="E20" s="46"/>
      <c r="F20" s="14"/>
      <c r="G20" s="67"/>
      <c r="H20" s="49" t="s">
        <v>103</v>
      </c>
      <c r="I20" s="64" t="s">
        <v>123</v>
      </c>
      <c r="J20" s="36">
        <v>1155</v>
      </c>
      <c r="K20" s="61" t="s">
        <v>124</v>
      </c>
      <c r="L20" s="123"/>
      <c r="M20" s="124">
        <v>40</v>
      </c>
      <c r="N20" s="124"/>
      <c r="O20" s="125"/>
      <c r="P20" s="126"/>
      <c r="Q20" s="127">
        <v>40</v>
      </c>
      <c r="R20" s="57">
        <v>49135.29</v>
      </c>
      <c r="T20" s="52"/>
      <c r="U20"/>
      <c r="V20"/>
    </row>
    <row r="21" spans="1:22" ht="15" x14ac:dyDescent="0.25">
      <c r="A21" s="15"/>
      <c r="B21" s="36"/>
      <c r="C21" s="65"/>
      <c r="D21" s="14"/>
      <c r="E21" s="46"/>
      <c r="F21" s="53"/>
      <c r="G21" s="67"/>
      <c r="H21" s="49" t="s">
        <v>103</v>
      </c>
      <c r="I21" s="64" t="s">
        <v>125</v>
      </c>
      <c r="J21" s="36">
        <v>1156</v>
      </c>
      <c r="K21" s="61" t="s">
        <v>98</v>
      </c>
      <c r="L21" s="123">
        <v>529.1</v>
      </c>
      <c r="M21" s="124">
        <v>39.56</v>
      </c>
      <c r="N21" s="124"/>
      <c r="O21" s="125"/>
      <c r="P21" s="126"/>
      <c r="Q21" s="127">
        <v>568.66</v>
      </c>
      <c r="R21" s="57">
        <v>48566.63</v>
      </c>
      <c r="T21"/>
      <c r="U21"/>
      <c r="V21"/>
    </row>
    <row r="22" spans="1:22" ht="15" x14ac:dyDescent="0.25">
      <c r="A22" s="15"/>
      <c r="B22" s="36"/>
      <c r="C22" s="65"/>
      <c r="D22" s="14"/>
      <c r="E22" s="46"/>
      <c r="F22" s="14"/>
      <c r="G22" s="78"/>
      <c r="H22" s="49" t="s">
        <v>103</v>
      </c>
      <c r="I22" s="64" t="s">
        <v>125</v>
      </c>
      <c r="J22" s="36">
        <v>1157</v>
      </c>
      <c r="K22" s="61" t="s">
        <v>106</v>
      </c>
      <c r="L22" s="123"/>
      <c r="M22" s="124"/>
      <c r="N22" s="124"/>
      <c r="O22" s="125">
        <v>111.09</v>
      </c>
      <c r="P22" s="126"/>
      <c r="Q22" s="127">
        <v>111.09</v>
      </c>
      <c r="R22" s="57">
        <v>48455.54</v>
      </c>
      <c r="T22"/>
      <c r="U22"/>
      <c r="V22"/>
    </row>
    <row r="23" spans="1:22" ht="15" x14ac:dyDescent="0.25">
      <c r="A23" s="15"/>
      <c r="B23" s="36"/>
      <c r="C23" s="65"/>
      <c r="D23" s="14"/>
      <c r="E23" s="46"/>
      <c r="F23" s="14"/>
      <c r="G23" s="78"/>
      <c r="H23" s="49" t="s">
        <v>103</v>
      </c>
      <c r="I23" s="64" t="s">
        <v>125</v>
      </c>
      <c r="J23" s="36">
        <v>1158</v>
      </c>
      <c r="K23" s="61" t="s">
        <v>126</v>
      </c>
      <c r="L23" s="124"/>
      <c r="M23" s="124"/>
      <c r="N23" s="124"/>
      <c r="O23" s="124">
        <v>81.38</v>
      </c>
      <c r="P23" s="126">
        <v>13.56</v>
      </c>
      <c r="Q23" s="127">
        <v>81.38</v>
      </c>
      <c r="R23" s="57">
        <v>48374.16</v>
      </c>
      <c r="T23"/>
      <c r="U23"/>
      <c r="V23"/>
    </row>
    <row r="24" spans="1:22" ht="15" x14ac:dyDescent="0.25">
      <c r="A24" s="15"/>
      <c r="B24" s="36"/>
      <c r="C24" s="65"/>
      <c r="D24" s="14"/>
      <c r="E24" s="46"/>
      <c r="F24" s="14"/>
      <c r="G24" s="75"/>
      <c r="H24" s="49" t="s">
        <v>103</v>
      </c>
      <c r="I24" s="64" t="s">
        <v>125</v>
      </c>
      <c r="J24" s="36">
        <v>1159</v>
      </c>
      <c r="K24" s="25" t="s">
        <v>127</v>
      </c>
      <c r="L24" s="124"/>
      <c r="M24" s="124"/>
      <c r="N24" s="124"/>
      <c r="O24" s="124">
        <v>145.66</v>
      </c>
      <c r="P24" s="126">
        <v>24.28</v>
      </c>
      <c r="Q24" s="127">
        <v>145.66</v>
      </c>
      <c r="R24" s="57">
        <v>48228.5</v>
      </c>
      <c r="T24"/>
      <c r="U24"/>
      <c r="V24"/>
    </row>
    <row r="25" spans="1:22" ht="15" x14ac:dyDescent="0.25">
      <c r="A25" s="15"/>
      <c r="B25" s="36"/>
      <c r="C25" s="65"/>
      <c r="D25" s="14"/>
      <c r="E25" s="46"/>
      <c r="F25" s="14"/>
      <c r="G25" s="75"/>
      <c r="H25" s="49" t="s">
        <v>103</v>
      </c>
      <c r="I25" s="64" t="s">
        <v>125</v>
      </c>
      <c r="J25" s="36">
        <v>1160</v>
      </c>
      <c r="K25" s="25" t="s">
        <v>128</v>
      </c>
      <c r="L25" s="124"/>
      <c r="M25" s="124"/>
      <c r="N25" s="124"/>
      <c r="O25" s="124">
        <v>200</v>
      </c>
      <c r="P25" s="126"/>
      <c r="Q25" s="127">
        <v>200</v>
      </c>
      <c r="R25" s="57">
        <v>48028.5</v>
      </c>
      <c r="T25"/>
      <c r="U25"/>
      <c r="V25"/>
    </row>
    <row r="26" spans="1:22" ht="15" x14ac:dyDescent="0.25">
      <c r="A26" s="15"/>
      <c r="B26" s="36"/>
      <c r="C26" s="65"/>
      <c r="D26" s="14"/>
      <c r="E26" s="46"/>
      <c r="F26" s="14"/>
      <c r="G26" s="67"/>
      <c r="H26" s="49" t="s">
        <v>103</v>
      </c>
      <c r="I26" s="64" t="s">
        <v>125</v>
      </c>
      <c r="J26" s="36">
        <v>1161</v>
      </c>
      <c r="K26" s="23" t="s">
        <v>72</v>
      </c>
      <c r="L26" s="124"/>
      <c r="M26" s="124">
        <v>12</v>
      </c>
      <c r="N26" s="124"/>
      <c r="O26" s="129">
        <v>500</v>
      </c>
      <c r="P26" s="126"/>
      <c r="Q26" s="127">
        <v>512</v>
      </c>
      <c r="R26" s="57">
        <v>47516.5</v>
      </c>
      <c r="T26"/>
      <c r="U26"/>
      <c r="V26"/>
    </row>
    <row r="27" spans="1:22" ht="15" x14ac:dyDescent="0.25">
      <c r="A27" s="15"/>
      <c r="B27" s="36"/>
      <c r="C27" s="65"/>
      <c r="D27" s="14"/>
      <c r="E27" s="46"/>
      <c r="F27" s="14"/>
      <c r="G27" s="67"/>
      <c r="H27" s="49" t="s">
        <v>103</v>
      </c>
      <c r="I27" s="64" t="s">
        <v>129</v>
      </c>
      <c r="J27" s="36">
        <v>1162</v>
      </c>
      <c r="K27" s="24" t="s">
        <v>130</v>
      </c>
      <c r="L27" s="123"/>
      <c r="M27" s="124"/>
      <c r="N27" s="124"/>
      <c r="O27" s="130">
        <v>999</v>
      </c>
      <c r="P27" s="126"/>
      <c r="Q27" s="128">
        <v>999</v>
      </c>
      <c r="R27" s="57">
        <v>46517.5</v>
      </c>
      <c r="T27"/>
      <c r="U27"/>
      <c r="V27"/>
    </row>
    <row r="28" spans="1:22" ht="15" x14ac:dyDescent="0.25">
      <c r="A28" s="15"/>
      <c r="B28" s="36"/>
      <c r="C28" s="65"/>
      <c r="D28" s="14"/>
      <c r="E28" s="46"/>
      <c r="F28" s="14"/>
      <c r="G28" s="74"/>
      <c r="H28" s="49" t="s">
        <v>103</v>
      </c>
      <c r="I28" s="64" t="s">
        <v>131</v>
      </c>
      <c r="J28" s="36">
        <v>1163</v>
      </c>
      <c r="K28" s="61" t="s">
        <v>132</v>
      </c>
      <c r="L28" s="123"/>
      <c r="M28" s="124"/>
      <c r="N28" s="124"/>
      <c r="O28" s="125">
        <v>176.4</v>
      </c>
      <c r="P28" s="126">
        <v>29.4</v>
      </c>
      <c r="Q28" s="127">
        <v>176.4</v>
      </c>
      <c r="R28" s="57">
        <v>46341.1</v>
      </c>
      <c r="S28" s="91"/>
      <c r="T28"/>
      <c r="U28"/>
      <c r="V28"/>
    </row>
    <row r="29" spans="1:22" ht="15" x14ac:dyDescent="0.25">
      <c r="A29" s="15" t="s">
        <v>133</v>
      </c>
      <c r="B29" s="36">
        <v>4</v>
      </c>
      <c r="C29" s="65" t="s">
        <v>102</v>
      </c>
      <c r="D29" s="14"/>
      <c r="E29" s="46"/>
      <c r="F29" s="14"/>
      <c r="G29" s="120">
        <v>0.02</v>
      </c>
      <c r="H29" s="49" t="s">
        <v>103</v>
      </c>
      <c r="I29" s="64" t="s">
        <v>131</v>
      </c>
      <c r="J29" s="36">
        <v>1164</v>
      </c>
      <c r="K29" s="61" t="s">
        <v>134</v>
      </c>
      <c r="L29" s="123"/>
      <c r="M29" s="124"/>
      <c r="N29" s="124"/>
      <c r="O29" s="125">
        <v>6073.5</v>
      </c>
      <c r="P29" s="126">
        <v>1012.25</v>
      </c>
      <c r="Q29" s="128">
        <v>6073.5</v>
      </c>
      <c r="R29" s="57">
        <v>40267.599999999999</v>
      </c>
      <c r="S29" s="91"/>
      <c r="T29"/>
      <c r="U29"/>
      <c r="V29"/>
    </row>
    <row r="30" spans="1:22" ht="15" x14ac:dyDescent="0.25">
      <c r="A30" s="15" t="s">
        <v>135</v>
      </c>
      <c r="B30" s="36">
        <v>5</v>
      </c>
      <c r="C30" s="65" t="s">
        <v>102</v>
      </c>
      <c r="D30" s="14"/>
      <c r="E30" s="46"/>
      <c r="F30" s="14"/>
      <c r="G30" s="120">
        <v>0.08</v>
      </c>
      <c r="H30" s="49" t="s">
        <v>103</v>
      </c>
      <c r="I30" s="64" t="s">
        <v>136</v>
      </c>
      <c r="J30" s="36">
        <v>1165</v>
      </c>
      <c r="K30" s="61" t="s">
        <v>98</v>
      </c>
      <c r="L30" s="123">
        <v>529.1</v>
      </c>
      <c r="M30" s="124">
        <v>47.6</v>
      </c>
      <c r="N30" s="124"/>
      <c r="O30" s="125"/>
      <c r="P30" s="126"/>
      <c r="Q30" s="128">
        <v>576.70000000000005</v>
      </c>
      <c r="R30" s="57">
        <v>39690.9</v>
      </c>
      <c r="S30" s="91"/>
      <c r="T30"/>
      <c r="U30"/>
      <c r="V30"/>
    </row>
    <row r="31" spans="1:22" ht="15" x14ac:dyDescent="0.25">
      <c r="A31" s="15"/>
      <c r="B31" s="36"/>
      <c r="C31" s="65"/>
      <c r="D31" s="14"/>
      <c r="E31" s="46"/>
      <c r="F31" s="14"/>
      <c r="G31" s="67"/>
      <c r="H31" s="49" t="s">
        <v>103</v>
      </c>
      <c r="I31" s="64" t="s">
        <v>136</v>
      </c>
      <c r="J31" s="36">
        <v>1166</v>
      </c>
      <c r="K31" s="61" t="s">
        <v>100</v>
      </c>
      <c r="L31" s="123"/>
      <c r="M31" s="124">
        <v>12</v>
      </c>
      <c r="N31" s="124"/>
      <c r="O31" s="125"/>
      <c r="P31" s="126"/>
      <c r="Q31" s="128">
        <v>12</v>
      </c>
      <c r="R31" s="57">
        <v>39678.9</v>
      </c>
      <c r="T31"/>
      <c r="U31"/>
      <c r="V31"/>
    </row>
    <row r="32" spans="1:22" ht="15" x14ac:dyDescent="0.25">
      <c r="A32" s="15"/>
      <c r="B32" s="36"/>
      <c r="C32" s="61"/>
      <c r="D32" s="14"/>
      <c r="E32" s="46"/>
      <c r="F32" s="14"/>
      <c r="G32" s="67"/>
      <c r="H32" s="49" t="s">
        <v>103</v>
      </c>
      <c r="I32" s="64" t="s">
        <v>136</v>
      </c>
      <c r="J32" s="36">
        <v>1167</v>
      </c>
      <c r="K32" s="23" t="s">
        <v>25</v>
      </c>
      <c r="L32" s="124"/>
      <c r="M32" s="124"/>
      <c r="N32" s="124"/>
      <c r="O32" s="125">
        <v>99</v>
      </c>
      <c r="P32" s="126">
        <v>19.8</v>
      </c>
      <c r="Q32" s="128">
        <v>99</v>
      </c>
      <c r="R32" s="57">
        <v>39579.9</v>
      </c>
      <c r="T32"/>
      <c r="U32"/>
      <c r="V32"/>
    </row>
    <row r="33" spans="1:22" ht="15" x14ac:dyDescent="0.25">
      <c r="A33" s="15"/>
      <c r="B33" s="36"/>
      <c r="C33" s="61"/>
      <c r="D33" s="14"/>
      <c r="E33" s="46"/>
      <c r="F33" s="14"/>
      <c r="G33" s="67"/>
      <c r="H33" s="49" t="s">
        <v>103</v>
      </c>
      <c r="I33" s="64" t="s">
        <v>136</v>
      </c>
      <c r="J33" s="36">
        <v>1168</v>
      </c>
      <c r="K33" s="23" t="s">
        <v>26</v>
      </c>
      <c r="L33" s="124"/>
      <c r="M33" s="124"/>
      <c r="N33" s="124"/>
      <c r="O33" s="125">
        <v>145.66</v>
      </c>
      <c r="P33" s="126">
        <v>24.28</v>
      </c>
      <c r="Q33" s="128">
        <v>145.66</v>
      </c>
      <c r="R33" s="57">
        <v>39434.239999999998</v>
      </c>
      <c r="T33"/>
      <c r="U33"/>
      <c r="V33"/>
    </row>
    <row r="34" spans="1:22" ht="15" x14ac:dyDescent="0.25">
      <c r="A34" s="15"/>
      <c r="B34" s="36"/>
      <c r="C34" s="61"/>
      <c r="D34" s="14"/>
      <c r="E34" s="46"/>
      <c r="F34" s="14"/>
      <c r="G34" s="67"/>
      <c r="H34" s="49" t="s">
        <v>103</v>
      </c>
      <c r="I34" s="64"/>
      <c r="J34" s="36"/>
      <c r="K34" s="23"/>
      <c r="L34" s="124"/>
      <c r="M34" s="129"/>
      <c r="N34" s="124"/>
      <c r="O34" s="125"/>
      <c r="P34" s="126"/>
      <c r="Q34" s="128" t="s">
        <v>105</v>
      </c>
      <c r="R34" s="57">
        <v>39434.239999999998</v>
      </c>
      <c r="T34"/>
      <c r="U34"/>
      <c r="V34"/>
    </row>
    <row r="35" spans="1:22" ht="15" x14ac:dyDescent="0.25">
      <c r="A35" s="15"/>
      <c r="B35" s="36"/>
      <c r="C35" s="61"/>
      <c r="D35" s="14"/>
      <c r="E35" s="46"/>
      <c r="F35" s="14"/>
      <c r="G35" s="78"/>
      <c r="H35" s="49" t="s">
        <v>103</v>
      </c>
      <c r="I35" s="64"/>
      <c r="J35" s="36"/>
      <c r="K35" s="25"/>
      <c r="L35" s="124"/>
      <c r="M35" s="124"/>
      <c r="N35" s="124"/>
      <c r="O35" s="125"/>
      <c r="P35" s="126"/>
      <c r="Q35" s="128" t="s">
        <v>105</v>
      </c>
      <c r="R35" s="57">
        <v>39434.239999999998</v>
      </c>
      <c r="T35" s="52"/>
      <c r="U35"/>
      <c r="V35"/>
    </row>
    <row r="36" spans="1:22" ht="15" x14ac:dyDescent="0.25">
      <c r="A36" s="15"/>
      <c r="B36" s="36"/>
      <c r="C36" s="61"/>
      <c r="D36" s="14"/>
      <c r="E36" s="46"/>
      <c r="F36" s="14"/>
      <c r="G36" s="78"/>
      <c r="H36" s="49" t="s">
        <v>103</v>
      </c>
      <c r="I36" s="64"/>
      <c r="J36" s="36"/>
      <c r="K36" s="24"/>
      <c r="L36" s="123"/>
      <c r="M36" s="129"/>
      <c r="N36" s="124"/>
      <c r="O36" s="125"/>
      <c r="P36" s="126"/>
      <c r="Q36" s="128" t="s">
        <v>105</v>
      </c>
      <c r="R36" s="57">
        <v>39434.239999999998</v>
      </c>
      <c r="T36"/>
      <c r="U36"/>
      <c r="V36"/>
    </row>
    <row r="37" spans="1:22" ht="15" x14ac:dyDescent="0.25">
      <c r="A37" s="15"/>
      <c r="B37" s="36"/>
      <c r="C37" s="61"/>
      <c r="D37" s="14"/>
      <c r="E37" s="46"/>
      <c r="F37" s="14"/>
      <c r="G37" s="67"/>
      <c r="H37" s="49" t="s">
        <v>103</v>
      </c>
      <c r="I37" s="64"/>
      <c r="J37" s="36"/>
      <c r="K37" s="61"/>
      <c r="L37" s="123"/>
      <c r="M37" s="124"/>
      <c r="N37" s="124"/>
      <c r="O37" s="125"/>
      <c r="P37" s="126"/>
      <c r="Q37" s="128" t="s">
        <v>105</v>
      </c>
      <c r="R37" s="57">
        <v>39434.239999999998</v>
      </c>
      <c r="T37"/>
      <c r="U37"/>
      <c r="V37"/>
    </row>
    <row r="38" spans="1:22" ht="15" x14ac:dyDescent="0.25">
      <c r="A38" s="15"/>
      <c r="B38" s="36"/>
      <c r="C38" s="61"/>
      <c r="D38" s="14"/>
      <c r="E38" s="46"/>
      <c r="F38" s="14"/>
      <c r="G38" s="67"/>
      <c r="H38" s="49" t="s">
        <v>103</v>
      </c>
      <c r="I38" s="64"/>
      <c r="J38" s="36"/>
      <c r="K38" s="61"/>
      <c r="L38" s="123"/>
      <c r="M38" s="124"/>
      <c r="N38" s="124"/>
      <c r="O38" s="125"/>
      <c r="P38" s="126"/>
      <c r="Q38" s="128" t="s">
        <v>105</v>
      </c>
      <c r="R38" s="57">
        <v>39434.239999999998</v>
      </c>
      <c r="T38" s="52"/>
      <c r="U38"/>
      <c r="V38"/>
    </row>
    <row r="39" spans="1:22" ht="15" x14ac:dyDescent="0.25">
      <c r="A39" s="15"/>
      <c r="B39" s="36"/>
      <c r="C39" s="61"/>
      <c r="D39" s="14"/>
      <c r="E39" s="46"/>
      <c r="F39" s="14"/>
      <c r="G39" s="67"/>
      <c r="H39" s="49" t="s">
        <v>103</v>
      </c>
      <c r="I39" s="64"/>
      <c r="J39" s="36"/>
      <c r="K39" s="61"/>
      <c r="L39" s="123"/>
      <c r="M39" s="124"/>
      <c r="N39" s="124"/>
      <c r="O39" s="131"/>
      <c r="P39" s="126"/>
      <c r="Q39" s="128" t="s">
        <v>105</v>
      </c>
      <c r="R39" s="57">
        <v>39434.239999999998</v>
      </c>
      <c r="T39" s="52"/>
      <c r="U39"/>
      <c r="V39"/>
    </row>
    <row r="40" spans="1:22" ht="15" x14ac:dyDescent="0.25">
      <c r="A40" s="15"/>
      <c r="B40" s="36"/>
      <c r="C40" s="61"/>
      <c r="D40" s="14"/>
      <c r="E40" s="46"/>
      <c r="F40" s="14"/>
      <c r="G40" s="67"/>
      <c r="H40" s="49" t="s">
        <v>103</v>
      </c>
      <c r="I40" s="64"/>
      <c r="J40" s="36"/>
      <c r="K40" s="61"/>
      <c r="L40" s="123"/>
      <c r="M40" s="124"/>
      <c r="N40" s="124"/>
      <c r="O40" s="131"/>
      <c r="P40" s="126"/>
      <c r="Q40" s="128" t="s">
        <v>105</v>
      </c>
      <c r="R40" s="57">
        <v>39434.239999999998</v>
      </c>
      <c r="T40" s="52"/>
      <c r="U40"/>
      <c r="V40"/>
    </row>
    <row r="41" spans="1:22" x14ac:dyDescent="0.2">
      <c r="A41" s="15"/>
      <c r="B41" s="36"/>
      <c r="C41" s="61"/>
      <c r="D41" s="14"/>
      <c r="E41" s="46"/>
      <c r="F41" s="14"/>
      <c r="G41" s="67"/>
      <c r="H41" s="49" t="s">
        <v>103</v>
      </c>
      <c r="I41" s="64"/>
      <c r="J41" s="36"/>
      <c r="K41" s="61"/>
      <c r="L41" s="123"/>
      <c r="M41" s="124"/>
      <c r="N41" s="124"/>
      <c r="O41" s="131"/>
      <c r="P41" s="126"/>
      <c r="Q41" s="128" t="s">
        <v>105</v>
      </c>
      <c r="R41" s="57">
        <v>39434.239999999998</v>
      </c>
    </row>
    <row r="42" spans="1:22" x14ac:dyDescent="0.2">
      <c r="A42" s="15"/>
      <c r="B42" s="36"/>
      <c r="C42" s="61"/>
      <c r="D42" s="14"/>
      <c r="E42" s="46"/>
      <c r="F42" s="14"/>
      <c r="G42" s="63"/>
      <c r="H42" s="49" t="s">
        <v>103</v>
      </c>
      <c r="I42" s="64"/>
      <c r="J42" s="36"/>
      <c r="K42" s="61"/>
      <c r="L42" s="123"/>
      <c r="M42" s="124"/>
      <c r="N42" s="124"/>
      <c r="O42" s="131"/>
      <c r="P42" s="126"/>
      <c r="Q42" s="128" t="s">
        <v>105</v>
      </c>
      <c r="R42" s="57">
        <v>39434.239999999998</v>
      </c>
    </row>
    <row r="43" spans="1:22" x14ac:dyDescent="0.2">
      <c r="A43" s="15"/>
      <c r="B43" s="36"/>
      <c r="C43" s="61"/>
      <c r="D43" s="14"/>
      <c r="E43" s="46"/>
      <c r="F43" s="14"/>
      <c r="G43" s="82"/>
      <c r="H43" s="49" t="s">
        <v>103</v>
      </c>
      <c r="I43" s="64"/>
      <c r="J43" s="36"/>
      <c r="K43" s="61"/>
      <c r="L43" s="132"/>
      <c r="M43" s="133"/>
      <c r="N43" s="124"/>
      <c r="O43" s="131"/>
      <c r="P43" s="126"/>
      <c r="Q43" s="128" t="s">
        <v>105</v>
      </c>
      <c r="R43" s="57">
        <v>39434.239999999998</v>
      </c>
    </row>
    <row r="44" spans="1:22" x14ac:dyDescent="0.2">
      <c r="A44" s="15"/>
      <c r="B44" s="36"/>
      <c r="C44" s="61"/>
      <c r="D44" s="14"/>
      <c r="E44" s="46"/>
      <c r="F44" s="14"/>
      <c r="G44" s="63"/>
      <c r="H44" s="49" t="s">
        <v>103</v>
      </c>
      <c r="I44" s="64"/>
      <c r="J44" s="36"/>
      <c r="K44" s="61"/>
      <c r="L44" s="123"/>
      <c r="M44" s="124"/>
      <c r="N44" s="124"/>
      <c r="O44" s="131"/>
      <c r="P44" s="126"/>
      <c r="Q44" s="128" t="s">
        <v>105</v>
      </c>
      <c r="R44" s="57">
        <v>39434.239999999998</v>
      </c>
    </row>
    <row r="45" spans="1:22" x14ac:dyDescent="0.2">
      <c r="A45" s="15"/>
      <c r="B45" s="36"/>
      <c r="C45" s="61"/>
      <c r="D45" s="14"/>
      <c r="E45" s="46"/>
      <c r="F45" s="14"/>
      <c r="G45" s="67"/>
      <c r="H45" s="49" t="s">
        <v>103</v>
      </c>
      <c r="I45" s="64"/>
      <c r="J45" s="36"/>
      <c r="K45" s="61"/>
      <c r="L45" s="123"/>
      <c r="M45" s="124"/>
      <c r="N45" s="124"/>
      <c r="O45" s="131"/>
      <c r="P45" s="126"/>
      <c r="Q45" s="128" t="s">
        <v>105</v>
      </c>
      <c r="R45" s="57">
        <v>39434.239999999998</v>
      </c>
    </row>
    <row r="46" spans="1:22" x14ac:dyDescent="0.2">
      <c r="A46" s="15"/>
      <c r="B46" s="36"/>
      <c r="C46" s="61"/>
      <c r="D46" s="14"/>
      <c r="E46" s="46"/>
      <c r="F46" s="14"/>
      <c r="G46" s="67"/>
      <c r="H46" s="49" t="s">
        <v>103</v>
      </c>
      <c r="I46" s="64"/>
      <c r="J46" s="36"/>
      <c r="K46" s="61"/>
      <c r="L46" s="123"/>
      <c r="M46" s="124"/>
      <c r="N46" s="124"/>
      <c r="O46" s="131"/>
      <c r="P46" s="126"/>
      <c r="Q46" s="128" t="s">
        <v>105</v>
      </c>
      <c r="R46" s="57">
        <v>39434.239999999998</v>
      </c>
    </row>
    <row r="47" spans="1:22" x14ac:dyDescent="0.2">
      <c r="A47" s="15"/>
      <c r="B47" s="36"/>
      <c r="C47" s="61"/>
      <c r="D47" s="14"/>
      <c r="E47" s="46"/>
      <c r="F47" s="14"/>
      <c r="G47" s="63"/>
      <c r="H47" s="49" t="s">
        <v>103</v>
      </c>
      <c r="I47" s="64"/>
      <c r="J47" s="36"/>
      <c r="K47" s="61"/>
      <c r="L47" s="123"/>
      <c r="M47" s="124"/>
      <c r="N47" s="124"/>
      <c r="O47" s="131"/>
      <c r="P47" s="126"/>
      <c r="Q47" s="128" t="s">
        <v>105</v>
      </c>
      <c r="R47" s="57">
        <v>39434.239999999998</v>
      </c>
    </row>
    <row r="48" spans="1:22" x14ac:dyDescent="0.2">
      <c r="A48" s="15"/>
      <c r="B48" s="36"/>
      <c r="C48" s="61"/>
      <c r="D48" s="14"/>
      <c r="E48" s="46"/>
      <c r="F48" s="14"/>
      <c r="G48" s="63"/>
      <c r="H48" s="49" t="s">
        <v>103</v>
      </c>
      <c r="I48" s="64"/>
      <c r="J48" s="36"/>
      <c r="K48" s="61"/>
      <c r="L48" s="123"/>
      <c r="M48" s="124"/>
      <c r="N48" s="124"/>
      <c r="O48" s="131"/>
      <c r="P48" s="126"/>
      <c r="Q48" s="128" t="s">
        <v>105</v>
      </c>
      <c r="R48" s="57">
        <v>39434.239999999998</v>
      </c>
    </row>
    <row r="49" spans="1:31" x14ac:dyDescent="0.2">
      <c r="A49" s="16"/>
      <c r="B49" s="17"/>
      <c r="C49" s="18" t="s">
        <v>105</v>
      </c>
      <c r="D49" s="19">
        <v>14251</v>
      </c>
      <c r="E49" s="18">
        <v>223.7</v>
      </c>
      <c r="F49" s="19">
        <v>4565.32</v>
      </c>
      <c r="G49" s="54">
        <v>0.16</v>
      </c>
      <c r="H49" s="55">
        <v>19040.02</v>
      </c>
      <c r="I49" s="18"/>
      <c r="J49" s="17"/>
      <c r="K49" s="18"/>
      <c r="L49" s="16">
        <v>1587.3</v>
      </c>
      <c r="M49" s="18">
        <v>864.47</v>
      </c>
      <c r="N49" s="18">
        <v>281</v>
      </c>
      <c r="O49" s="20">
        <v>10788.24</v>
      </c>
      <c r="P49" s="19">
        <v>1123.57</v>
      </c>
      <c r="Q49" s="19">
        <v>13521.01</v>
      </c>
      <c r="R49" s="58">
        <v>39434.239999999998</v>
      </c>
    </row>
    <row r="50" spans="1:31" ht="13.5" thickBot="1" x14ac:dyDescent="0.25">
      <c r="A50" s="68"/>
      <c r="C50" s="46"/>
      <c r="D50" s="46"/>
      <c r="E50" s="46"/>
      <c r="F50" s="46"/>
      <c r="G50" s="46"/>
      <c r="I50" s="46"/>
      <c r="K50" s="46"/>
      <c r="L50" s="46"/>
      <c r="M50" s="46"/>
      <c r="N50" s="46"/>
      <c r="O50" s="46"/>
      <c r="P50" s="46"/>
      <c r="Q50" s="46">
        <v>13521.01</v>
      </c>
      <c r="R50" s="69"/>
    </row>
    <row r="51" spans="1:31" s="92" customFormat="1" ht="13.5" thickBot="1" x14ac:dyDescent="0.25">
      <c r="A51" s="86" t="s">
        <v>137</v>
      </c>
      <c r="B51" s="87"/>
      <c r="C51" s="70">
        <v>2456.29</v>
      </c>
      <c r="D51" s="37">
        <v>44652</v>
      </c>
      <c r="E51" s="86" t="s">
        <v>138</v>
      </c>
      <c r="F51" s="88"/>
      <c r="G51" s="87"/>
      <c r="H51" s="38">
        <v>33915.230000000003</v>
      </c>
      <c r="I51" s="39">
        <v>44652</v>
      </c>
      <c r="J51" s="21" t="s">
        <v>0</v>
      </c>
      <c r="K51" s="22">
        <v>36371.519999999997</v>
      </c>
      <c r="L51" s="40"/>
      <c r="M51" s="40"/>
      <c r="N51" s="40"/>
      <c r="O51" s="40"/>
      <c r="P51" s="40"/>
      <c r="Q51" s="40"/>
      <c r="R51" s="41">
        <v>41890.69</v>
      </c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</row>
    <row r="53" spans="1:31" x14ac:dyDescent="0.2">
      <c r="C53" s="27" t="s">
        <v>16</v>
      </c>
      <c r="D53" s="42">
        <v>2456.4499999999998</v>
      </c>
      <c r="I53" s="27" t="s">
        <v>18</v>
      </c>
      <c r="K53" s="42">
        <v>19040.18</v>
      </c>
      <c r="N53" s="71"/>
    </row>
    <row r="54" spans="1:31" ht="13.5" thickBot="1" x14ac:dyDescent="0.25">
      <c r="B54" s="27"/>
      <c r="C54" s="43" t="s">
        <v>17</v>
      </c>
      <c r="D54" s="44">
        <v>39434.239999999998</v>
      </c>
      <c r="I54" s="27" t="s">
        <v>19</v>
      </c>
      <c r="K54" s="44">
        <v>13521.01</v>
      </c>
      <c r="L54" s="72"/>
      <c r="M54" s="72"/>
      <c r="N54" s="73"/>
      <c r="O54" s="72"/>
    </row>
    <row r="55" spans="1:31" ht="13.5" thickBot="1" x14ac:dyDescent="0.25">
      <c r="C55" s="27" t="s">
        <v>20</v>
      </c>
      <c r="D55" s="45">
        <v>41890.69</v>
      </c>
      <c r="I55" s="27" t="s">
        <v>21</v>
      </c>
      <c r="K55" s="77">
        <v>41890.69</v>
      </c>
      <c r="N55" s="71"/>
      <c r="P55" s="26"/>
      <c r="Q55" s="27"/>
    </row>
    <row r="58" spans="1:31" ht="13.5" thickBot="1" x14ac:dyDescent="0.25">
      <c r="K58" s="93"/>
    </row>
    <row r="59" spans="1:31" x14ac:dyDescent="0.2">
      <c r="A59" s="94" t="s">
        <v>74</v>
      </c>
      <c r="B59" s="95">
        <v>23</v>
      </c>
      <c r="C59" s="96">
        <v>4515</v>
      </c>
      <c r="K59" s="93"/>
    </row>
    <row r="60" spans="1:31" x14ac:dyDescent="0.2">
      <c r="A60" s="97"/>
      <c r="B60" s="98">
        <v>22</v>
      </c>
      <c r="C60" s="99">
        <v>2206</v>
      </c>
      <c r="K60" s="93"/>
    </row>
    <row r="61" spans="1:31" ht="13.5" thickBot="1" x14ac:dyDescent="0.25">
      <c r="A61" s="97"/>
      <c r="B61" s="98">
        <v>21</v>
      </c>
      <c r="C61" s="99">
        <v>9809</v>
      </c>
      <c r="F61" s="46"/>
    </row>
    <row r="62" spans="1:31" ht="13.5" thickBot="1" x14ac:dyDescent="0.25">
      <c r="A62" s="100"/>
      <c r="B62" s="101"/>
      <c r="C62" s="102">
        <v>16530</v>
      </c>
    </row>
    <row r="64" spans="1:31" ht="13.5" thickBot="1" x14ac:dyDescent="0.25"/>
    <row r="65" spans="1:14" ht="15.75" thickBot="1" x14ac:dyDescent="0.3">
      <c r="A65" s="103" t="s">
        <v>75</v>
      </c>
      <c r="B65" s="104"/>
      <c r="C65" s="104"/>
      <c r="D65" s="104"/>
      <c r="E65" s="104"/>
      <c r="F65" s="104"/>
      <c r="G65" s="104"/>
      <c r="H65" s="104"/>
      <c r="I65" s="104"/>
      <c r="J65" s="105"/>
      <c r="K65" s="104"/>
      <c r="L65" s="104"/>
      <c r="M65" s="104"/>
      <c r="N65" s="106"/>
    </row>
    <row r="66" spans="1:14" ht="15" x14ac:dyDescent="0.25">
      <c r="A66" s="107" t="s">
        <v>76</v>
      </c>
      <c r="B66" s="108">
        <v>1000</v>
      </c>
      <c r="C66" s="109" t="s">
        <v>77</v>
      </c>
      <c r="D66" s="109"/>
      <c r="E66" s="109"/>
      <c r="F66" s="109"/>
      <c r="G66" s="109"/>
      <c r="H66" s="110"/>
      <c r="I66" s="110"/>
      <c r="J66" s="110"/>
      <c r="K66" s="110"/>
      <c r="L66" s="110"/>
      <c r="M66" s="110"/>
      <c r="N66" s="111"/>
    </row>
    <row r="67" spans="1:14" ht="15" x14ac:dyDescent="0.25">
      <c r="A67" s="107" t="s">
        <v>78</v>
      </c>
      <c r="B67" s="112">
        <v>4000</v>
      </c>
      <c r="C67" s="113" t="s">
        <v>79</v>
      </c>
      <c r="D67" s="113"/>
      <c r="E67" s="79"/>
      <c r="F67" s="79"/>
      <c r="G67" s="79"/>
      <c r="H67" s="79"/>
      <c r="I67" s="79"/>
      <c r="J67" s="79"/>
      <c r="K67" s="79"/>
      <c r="L67" s="79"/>
      <c r="M67" s="79"/>
      <c r="N67" s="114"/>
    </row>
    <row r="68" spans="1:14" ht="15" x14ac:dyDescent="0.25">
      <c r="A68" s="107" t="s">
        <v>80</v>
      </c>
      <c r="B68" s="112">
        <v>335</v>
      </c>
      <c r="C68" s="113" t="s">
        <v>81</v>
      </c>
      <c r="D68" s="79"/>
      <c r="E68" s="79"/>
      <c r="F68" s="79"/>
      <c r="G68" s="79"/>
      <c r="H68" s="79"/>
      <c r="I68" s="79"/>
      <c r="J68" s="79"/>
      <c r="K68" s="79"/>
      <c r="L68" s="79"/>
      <c r="M68" s="113"/>
      <c r="N68" s="114"/>
    </row>
    <row r="69" spans="1:14" ht="15" x14ac:dyDescent="0.25">
      <c r="A69" s="107" t="s">
        <v>82</v>
      </c>
      <c r="B69" s="112">
        <v>1200</v>
      </c>
      <c r="C69" s="113" t="s">
        <v>83</v>
      </c>
      <c r="D69" s="79"/>
      <c r="E69" s="79"/>
      <c r="F69" s="79"/>
      <c r="G69" s="79"/>
      <c r="H69" s="79"/>
      <c r="I69" s="79"/>
      <c r="J69" s="79"/>
      <c r="K69" s="79"/>
      <c r="L69" s="79"/>
      <c r="M69" s="113"/>
      <c r="N69" s="114"/>
    </row>
    <row r="70" spans="1:14" ht="15" x14ac:dyDescent="0.25">
      <c r="A70" s="115" t="s">
        <v>84</v>
      </c>
      <c r="B70" s="112">
        <v>12015.78</v>
      </c>
      <c r="C70" s="113" t="s">
        <v>85</v>
      </c>
      <c r="D70" s="113"/>
      <c r="E70" s="79"/>
      <c r="F70" s="79"/>
      <c r="G70" s="79"/>
      <c r="H70" s="79"/>
      <c r="I70" s="79"/>
      <c r="J70" s="79"/>
      <c r="K70" s="79"/>
      <c r="L70" s="79"/>
      <c r="M70" s="79"/>
      <c r="N70" s="114"/>
    </row>
    <row r="71" spans="1:14" ht="15" x14ac:dyDescent="0.25">
      <c r="A71" s="115" t="s">
        <v>139</v>
      </c>
      <c r="B71" s="112">
        <v>7500</v>
      </c>
      <c r="C71" s="113" t="s">
        <v>86</v>
      </c>
      <c r="D71" s="113"/>
      <c r="E71" s="79"/>
      <c r="F71" s="79"/>
      <c r="G71" s="79"/>
      <c r="H71" s="79"/>
      <c r="I71" s="79"/>
      <c r="J71" s="79"/>
      <c r="K71" s="79"/>
      <c r="L71" s="79"/>
      <c r="M71" s="79"/>
      <c r="N71" s="114"/>
    </row>
    <row r="72" spans="1:14" ht="15" x14ac:dyDescent="0.25">
      <c r="A72" s="115" t="s">
        <v>87</v>
      </c>
      <c r="B72" s="112">
        <v>500</v>
      </c>
      <c r="C72" s="113"/>
      <c r="D72" s="113"/>
      <c r="E72" s="79"/>
      <c r="F72" s="79"/>
      <c r="G72" s="79"/>
      <c r="H72" s="79"/>
      <c r="I72" s="79"/>
      <c r="J72" s="79"/>
      <c r="K72" s="79"/>
      <c r="L72" s="79"/>
      <c r="M72" s="79"/>
      <c r="N72" s="114"/>
    </row>
    <row r="73" spans="1:14" ht="15.75" thickBot="1" x14ac:dyDescent="0.3">
      <c r="A73" s="115" t="s">
        <v>88</v>
      </c>
      <c r="B73" s="112">
        <v>7500</v>
      </c>
      <c r="C73" s="113"/>
      <c r="D73" s="113"/>
      <c r="E73" s="79"/>
      <c r="F73" s="79"/>
      <c r="G73" s="79"/>
      <c r="H73" s="79"/>
      <c r="I73" s="79"/>
      <c r="J73" s="79"/>
      <c r="K73" s="79"/>
      <c r="L73" s="79"/>
      <c r="M73" s="79"/>
      <c r="N73" s="114"/>
    </row>
    <row r="74" spans="1:14" ht="15.75" thickBot="1" x14ac:dyDescent="0.3">
      <c r="A74" s="103" t="s">
        <v>0</v>
      </c>
      <c r="B74" s="116">
        <v>34050.78</v>
      </c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6"/>
    </row>
    <row r="75" spans="1:14" x14ac:dyDescent="0.2">
      <c r="D75" s="56"/>
      <c r="E75" s="56"/>
      <c r="F75" s="56"/>
      <c r="G75" s="56"/>
      <c r="H75" s="56"/>
    </row>
    <row r="76" spans="1:14" x14ac:dyDescent="0.2">
      <c r="D76" s="56"/>
      <c r="E76" s="56"/>
      <c r="F76" s="56"/>
      <c r="G76" s="56"/>
      <c r="H76" s="56"/>
    </row>
    <row r="77" spans="1:14" x14ac:dyDescent="0.2">
      <c r="D77" s="56"/>
      <c r="E77" s="56"/>
      <c r="F77" s="56"/>
      <c r="G77" s="56"/>
      <c r="H77" s="56"/>
    </row>
    <row r="78" spans="1:14" x14ac:dyDescent="0.2">
      <c r="D78" s="56"/>
      <c r="E78" s="56"/>
      <c r="F78" s="56"/>
      <c r="G78" s="56"/>
      <c r="H78" s="56"/>
    </row>
    <row r="79" spans="1:14" x14ac:dyDescent="0.2">
      <c r="D79" s="56"/>
      <c r="E79" s="56"/>
      <c r="F79" s="56"/>
      <c r="G79" s="56"/>
      <c r="H79" s="56"/>
    </row>
    <row r="80" spans="1:14" x14ac:dyDescent="0.2">
      <c r="D80" s="56"/>
      <c r="E80" s="56"/>
      <c r="F80" s="56"/>
      <c r="G80" s="56"/>
      <c r="H80" s="56"/>
    </row>
    <row r="81" spans="4:8" x14ac:dyDescent="0.2">
      <c r="D81" s="56"/>
      <c r="E81" s="56"/>
      <c r="F81" s="56"/>
      <c r="G81" s="56"/>
      <c r="H81" s="56"/>
    </row>
    <row r="82" spans="4:8" x14ac:dyDescent="0.2">
      <c r="D82" s="56"/>
      <c r="E82" s="56"/>
      <c r="F82" s="56"/>
      <c r="G82" s="56"/>
      <c r="H82" s="56"/>
    </row>
    <row r="83" spans="4:8" x14ac:dyDescent="0.2">
      <c r="D83" s="56"/>
      <c r="E83" s="56"/>
      <c r="F83" s="56"/>
      <c r="G83" s="56"/>
      <c r="H83" s="56"/>
    </row>
    <row r="84" spans="4:8" x14ac:dyDescent="0.2">
      <c r="D84" s="56"/>
      <c r="E84" s="56"/>
      <c r="F84" s="56"/>
      <c r="G84" s="56"/>
      <c r="H84" s="56"/>
    </row>
    <row r="85" spans="4:8" x14ac:dyDescent="0.2">
      <c r="D85" s="56"/>
      <c r="E85" s="56"/>
      <c r="F85" s="56"/>
      <c r="G85" s="56"/>
      <c r="H85" s="56"/>
    </row>
    <row r="86" spans="4:8" x14ac:dyDescent="0.2">
      <c r="D86" s="56"/>
      <c r="E86" s="56"/>
      <c r="F86" s="56"/>
      <c r="G86" s="56"/>
      <c r="H86" s="56"/>
    </row>
    <row r="87" spans="4:8" x14ac:dyDescent="0.2">
      <c r="D87" s="56"/>
      <c r="E87" s="56"/>
      <c r="F87" s="56"/>
      <c r="G87" s="56"/>
      <c r="H87" s="56"/>
    </row>
    <row r="88" spans="4:8" x14ac:dyDescent="0.2">
      <c r="D88" s="56"/>
      <c r="E88" s="56"/>
      <c r="F88" s="56"/>
      <c r="G88" s="56"/>
      <c r="H88" s="56"/>
    </row>
    <row r="89" spans="4:8" x14ac:dyDescent="0.2">
      <c r="D89" s="56"/>
      <c r="E89" s="56"/>
      <c r="F89" s="56"/>
      <c r="G89" s="56"/>
      <c r="H89" s="56"/>
    </row>
    <row r="90" spans="4:8" x14ac:dyDescent="0.2">
      <c r="D90" s="56"/>
      <c r="E90" s="56"/>
      <c r="F90" s="56"/>
      <c r="G90" s="56"/>
      <c r="H90" s="56"/>
    </row>
    <row r="91" spans="4:8" x14ac:dyDescent="0.2">
      <c r="D91" s="56"/>
      <c r="E91" s="56"/>
      <c r="F91" s="56"/>
      <c r="G91" s="56"/>
      <c r="H91" s="56"/>
    </row>
    <row r="92" spans="4:8" x14ac:dyDescent="0.2">
      <c r="D92" s="56"/>
      <c r="E92" s="56"/>
      <c r="F92" s="56"/>
      <c r="G92" s="56"/>
      <c r="H92" s="56"/>
    </row>
    <row r="93" spans="4:8" x14ac:dyDescent="0.2">
      <c r="D93" s="56"/>
      <c r="E93" s="56"/>
      <c r="F93" s="56"/>
      <c r="G93" s="56"/>
      <c r="H93" s="56"/>
    </row>
    <row r="94" spans="4:8" x14ac:dyDescent="0.2">
      <c r="D94" s="56"/>
      <c r="E94" s="56"/>
      <c r="F94" s="56"/>
      <c r="G94" s="56"/>
      <c r="H94" s="56"/>
    </row>
    <row r="95" spans="4:8" x14ac:dyDescent="0.2">
      <c r="D95" s="56"/>
      <c r="E95" s="56"/>
      <c r="F95" s="56"/>
      <c r="G95" s="56"/>
      <c r="H95" s="56"/>
    </row>
    <row r="96" spans="4:8" x14ac:dyDescent="0.2">
      <c r="D96" s="56"/>
      <c r="E96" s="56"/>
      <c r="F96" s="56"/>
      <c r="G96" s="56"/>
      <c r="H96" s="56"/>
    </row>
    <row r="97" spans="4:8" x14ac:dyDescent="0.2">
      <c r="D97" s="56"/>
      <c r="E97" s="56"/>
      <c r="F97" s="56"/>
      <c r="G97" s="56"/>
      <c r="H97" s="56"/>
    </row>
    <row r="98" spans="4:8" x14ac:dyDescent="0.2">
      <c r="D98" s="56"/>
      <c r="E98" s="56"/>
      <c r="F98" s="56"/>
      <c r="G98" s="56"/>
      <c r="H98" s="56"/>
    </row>
    <row r="99" spans="4:8" x14ac:dyDescent="0.2">
      <c r="D99" s="56"/>
      <c r="E99" s="56"/>
      <c r="F99" s="56"/>
      <c r="G99" s="56"/>
      <c r="H99" s="56"/>
    </row>
    <row r="100" spans="4:8" x14ac:dyDescent="0.2">
      <c r="D100" s="56"/>
      <c r="E100" s="56"/>
      <c r="F100" s="56"/>
      <c r="G100" s="56"/>
      <c r="H100" s="56"/>
    </row>
    <row r="101" spans="4:8" x14ac:dyDescent="0.2">
      <c r="D101" s="56"/>
      <c r="E101" s="56"/>
      <c r="F101" s="56"/>
      <c r="G101" s="56"/>
      <c r="H101" s="56"/>
    </row>
    <row r="102" spans="4:8" x14ac:dyDescent="0.2">
      <c r="D102" s="56"/>
      <c r="E102" s="56"/>
      <c r="F102" s="56"/>
      <c r="G102" s="56"/>
      <c r="H102" s="56"/>
    </row>
    <row r="103" spans="4:8" x14ac:dyDescent="0.2">
      <c r="D103" s="56"/>
      <c r="E103" s="56"/>
      <c r="F103" s="56"/>
      <c r="G103" s="56"/>
      <c r="H103" s="56"/>
    </row>
    <row r="104" spans="4:8" x14ac:dyDescent="0.2">
      <c r="D104" s="56"/>
      <c r="E104" s="56"/>
      <c r="F104" s="56"/>
      <c r="G104" s="56"/>
      <c r="H104" s="56"/>
    </row>
    <row r="105" spans="4:8" x14ac:dyDescent="0.2">
      <c r="D105" s="56"/>
      <c r="E105" s="56"/>
      <c r="F105" s="56"/>
      <c r="G105" s="56"/>
      <c r="H105" s="56"/>
    </row>
    <row r="106" spans="4:8" x14ac:dyDescent="0.2">
      <c r="D106" s="56"/>
      <c r="E106" s="56"/>
      <c r="F106" s="56"/>
      <c r="G106" s="56"/>
      <c r="H106" s="56"/>
    </row>
    <row r="107" spans="4:8" x14ac:dyDescent="0.2">
      <c r="D107" s="56"/>
      <c r="E107" s="56"/>
      <c r="F107" s="56"/>
      <c r="G107" s="56"/>
      <c r="H107" s="56"/>
    </row>
    <row r="108" spans="4:8" x14ac:dyDescent="0.2">
      <c r="D108" s="56"/>
      <c r="E108" s="56"/>
      <c r="F108" s="56"/>
      <c r="G108" s="56"/>
      <c r="H108" s="56"/>
    </row>
    <row r="109" spans="4:8" x14ac:dyDescent="0.2">
      <c r="D109" s="56"/>
      <c r="E109" s="56"/>
      <c r="F109" s="56"/>
      <c r="G109" s="56"/>
      <c r="H109" s="56"/>
    </row>
    <row r="110" spans="4:8" x14ac:dyDescent="0.2">
      <c r="D110" s="56"/>
      <c r="E110" s="56"/>
      <c r="F110" s="56"/>
      <c r="G110" s="56"/>
      <c r="H110" s="56"/>
    </row>
    <row r="111" spans="4:8" x14ac:dyDescent="0.2">
      <c r="D111" s="56"/>
      <c r="E111" s="56"/>
      <c r="F111" s="56"/>
      <c r="G111" s="56"/>
      <c r="H111" s="56"/>
    </row>
    <row r="112" spans="4:8" x14ac:dyDescent="0.2">
      <c r="D112" s="56"/>
      <c r="E112" s="56"/>
      <c r="F112" s="56"/>
      <c r="G112" s="56"/>
      <c r="H112" s="56"/>
    </row>
    <row r="113" spans="4:8" x14ac:dyDescent="0.2">
      <c r="D113" s="56"/>
      <c r="E113" s="56"/>
      <c r="F113" s="56"/>
      <c r="G113" s="56"/>
      <c r="H113" s="56"/>
    </row>
    <row r="114" spans="4:8" x14ac:dyDescent="0.2">
      <c r="D114" s="56"/>
      <c r="E114" s="56"/>
      <c r="F114" s="56"/>
      <c r="G114" s="56"/>
      <c r="H114" s="56"/>
    </row>
    <row r="118" spans="4:8" x14ac:dyDescent="0.2">
      <c r="D118" s="117"/>
    </row>
  </sheetData>
  <pageMargins left="0.7" right="0.7" top="0.75" bottom="0.75" header="0.3" footer="0.3"/>
  <pageSetup scale="5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4DE8C-0D69-4AA7-960F-F42F5684D418}">
  <sheetPr>
    <pageSetUpPr fitToPage="1"/>
  </sheetPr>
  <dimension ref="A1:H60"/>
  <sheetViews>
    <sheetView topLeftCell="A40" workbookViewId="0">
      <selection activeCell="A57" sqref="A57"/>
    </sheetView>
  </sheetViews>
  <sheetFormatPr defaultRowHeight="15" x14ac:dyDescent="0.25"/>
  <sheetData>
    <row r="1" spans="1:8" x14ac:dyDescent="0.25">
      <c r="A1" t="s">
        <v>1</v>
      </c>
    </row>
    <row r="3" spans="1:8" x14ac:dyDescent="0.25">
      <c r="A3" t="s">
        <v>27</v>
      </c>
    </row>
    <row r="5" spans="1:8" x14ac:dyDescent="0.25">
      <c r="D5" t="s">
        <v>28</v>
      </c>
      <c r="G5" t="s">
        <v>28</v>
      </c>
    </row>
    <row r="6" spans="1:8" x14ac:dyDescent="0.25">
      <c r="D6" t="s">
        <v>29</v>
      </c>
      <c r="E6" t="s">
        <v>29</v>
      </c>
      <c r="G6" t="s">
        <v>29</v>
      </c>
      <c r="H6" t="s">
        <v>29</v>
      </c>
    </row>
    <row r="7" spans="1:8" x14ac:dyDescent="0.25">
      <c r="A7" t="s">
        <v>30</v>
      </c>
      <c r="C7" t="s">
        <v>31</v>
      </c>
      <c r="D7" s="79">
        <v>27251</v>
      </c>
      <c r="E7" s="79"/>
      <c r="F7" s="79"/>
      <c r="G7" s="79">
        <v>18480.650000000001</v>
      </c>
      <c r="H7" s="79"/>
    </row>
    <row r="8" spans="1:8" x14ac:dyDescent="0.25">
      <c r="A8" t="s">
        <v>30</v>
      </c>
      <c r="C8" t="s">
        <v>32</v>
      </c>
      <c r="D8" s="79">
        <v>2456.0500000000002</v>
      </c>
      <c r="E8" s="79"/>
      <c r="F8" s="79"/>
      <c r="G8" s="79">
        <v>2455.41</v>
      </c>
      <c r="H8" s="79"/>
    </row>
    <row r="9" spans="1:8" ht="15.75" thickBot="1" x14ac:dyDescent="0.3">
      <c r="D9" s="80">
        <f>SUM(D7:D8)</f>
        <v>29707.05</v>
      </c>
      <c r="E9" s="79"/>
      <c r="F9" s="79"/>
      <c r="G9" s="80">
        <f>SUM(G7:G8)</f>
        <v>20936.060000000001</v>
      </c>
      <c r="H9" s="79"/>
    </row>
    <row r="10" spans="1:8" ht="15.75" thickBot="1" x14ac:dyDescent="0.3">
      <c r="A10" t="s">
        <v>33</v>
      </c>
      <c r="D10" s="79"/>
      <c r="E10" s="80">
        <f>SUM(D9)</f>
        <v>29707.05</v>
      </c>
      <c r="F10" s="79"/>
      <c r="G10" s="79"/>
      <c r="H10" s="80">
        <f>SUM(G9)</f>
        <v>20936.060000000001</v>
      </c>
    </row>
    <row r="11" spans="1:8" x14ac:dyDescent="0.25">
      <c r="D11" s="79"/>
      <c r="E11" s="79"/>
      <c r="F11" s="79"/>
      <c r="G11" s="79"/>
      <c r="H11" s="79"/>
    </row>
    <row r="12" spans="1:8" x14ac:dyDescent="0.25">
      <c r="A12" t="s">
        <v>34</v>
      </c>
      <c r="D12" s="79"/>
      <c r="E12" s="79"/>
      <c r="F12" s="79"/>
      <c r="G12" s="79"/>
      <c r="H12" s="79"/>
    </row>
    <row r="13" spans="1:8" x14ac:dyDescent="0.25">
      <c r="A13" t="s">
        <v>7</v>
      </c>
      <c r="D13" s="79">
        <v>14207</v>
      </c>
      <c r="E13" s="79"/>
      <c r="F13" s="79"/>
      <c r="G13" s="79">
        <v>14420</v>
      </c>
      <c r="H13" s="79"/>
    </row>
    <row r="14" spans="1:8" x14ac:dyDescent="0.25">
      <c r="A14" t="s">
        <v>35</v>
      </c>
      <c r="D14" s="79">
        <v>2206.33</v>
      </c>
      <c r="E14" s="79"/>
      <c r="F14" s="79"/>
      <c r="G14" s="79">
        <v>9809.4500000000007</v>
      </c>
      <c r="H14" s="79"/>
    </row>
    <row r="15" spans="1:8" x14ac:dyDescent="0.25">
      <c r="A15" t="s">
        <v>36</v>
      </c>
      <c r="D15" s="79"/>
      <c r="E15" s="79"/>
      <c r="F15" s="79"/>
      <c r="G15" s="79">
        <v>219.72</v>
      </c>
      <c r="H15" s="79"/>
    </row>
    <row r="16" spans="1:8" x14ac:dyDescent="0.25">
      <c r="A16" t="s">
        <v>37</v>
      </c>
      <c r="D16" s="79"/>
      <c r="E16" s="79"/>
      <c r="F16" s="79"/>
      <c r="G16" s="79"/>
      <c r="H16" s="79"/>
    </row>
    <row r="17" spans="1:8" x14ac:dyDescent="0.25">
      <c r="A17" t="s">
        <v>38</v>
      </c>
      <c r="D17" s="79">
        <v>25</v>
      </c>
      <c r="E17" s="79"/>
      <c r="F17" s="79"/>
      <c r="G17" s="79">
        <v>436.17</v>
      </c>
      <c r="H17" s="79"/>
    </row>
    <row r="18" spans="1:8" x14ac:dyDescent="0.25">
      <c r="A18" t="s">
        <v>23</v>
      </c>
      <c r="D18" s="79">
        <v>0.2</v>
      </c>
      <c r="E18" s="79"/>
      <c r="F18" s="79"/>
      <c r="G18" s="79">
        <v>0.64</v>
      </c>
      <c r="H18" s="79"/>
    </row>
    <row r="19" spans="1:8" x14ac:dyDescent="0.25">
      <c r="A19" t="s">
        <v>39</v>
      </c>
      <c r="D19" s="79"/>
      <c r="E19" s="79"/>
      <c r="F19" s="79"/>
      <c r="G19" s="79"/>
      <c r="H19" s="79"/>
    </row>
    <row r="20" spans="1:8" x14ac:dyDescent="0.25">
      <c r="A20" t="s">
        <v>40</v>
      </c>
      <c r="D20" s="79"/>
      <c r="E20" s="79"/>
      <c r="F20" s="79"/>
      <c r="G20" s="79"/>
      <c r="H20" s="79"/>
    </row>
    <row r="21" spans="1:8" x14ac:dyDescent="0.25">
      <c r="A21" t="s">
        <v>41</v>
      </c>
      <c r="D21" s="79"/>
      <c r="E21" s="79"/>
      <c r="F21" s="79"/>
      <c r="G21" s="79"/>
      <c r="H21" s="79"/>
    </row>
    <row r="22" spans="1:8" ht="15.75" thickBot="1" x14ac:dyDescent="0.3">
      <c r="D22" s="80">
        <f>SUM(D13:D21)</f>
        <v>16438.530000000002</v>
      </c>
      <c r="E22" s="79"/>
      <c r="F22" s="79"/>
      <c r="G22" s="80">
        <f>SUM(G13:G21)</f>
        <v>24885.98</v>
      </c>
      <c r="H22" s="79"/>
    </row>
    <row r="23" spans="1:8" x14ac:dyDescent="0.25">
      <c r="A23" t="s">
        <v>42</v>
      </c>
      <c r="D23" s="79"/>
      <c r="E23" s="81">
        <f>SUM(D22)</f>
        <v>16438.530000000002</v>
      </c>
      <c r="F23" s="79"/>
      <c r="G23" s="79"/>
      <c r="H23" s="81">
        <f>SUM(G22)</f>
        <v>24885.98</v>
      </c>
    </row>
    <row r="24" spans="1:8" ht="15.75" thickBot="1" x14ac:dyDescent="0.3">
      <c r="D24" s="79"/>
      <c r="E24" s="80">
        <f>SUM(E23+E10)</f>
        <v>46145.58</v>
      </c>
      <c r="F24" s="79"/>
      <c r="G24" s="79"/>
      <c r="H24" s="80">
        <f>SUM(H23+H10)</f>
        <v>45822.04</v>
      </c>
    </row>
    <row r="25" spans="1:8" x14ac:dyDescent="0.25">
      <c r="D25" s="79"/>
      <c r="E25" s="79"/>
      <c r="F25" s="79"/>
      <c r="G25" s="79"/>
      <c r="H25" s="79"/>
    </row>
    <row r="26" spans="1:8" x14ac:dyDescent="0.25">
      <c r="A26" t="s">
        <v>43</v>
      </c>
      <c r="D26" s="79"/>
      <c r="E26" s="79"/>
      <c r="F26" s="79"/>
      <c r="G26" s="79"/>
      <c r="H26" s="79"/>
    </row>
    <row r="27" spans="1:8" x14ac:dyDescent="0.25">
      <c r="A27" t="s">
        <v>44</v>
      </c>
      <c r="D27" s="79">
        <v>601.29999999999995</v>
      </c>
      <c r="E27" s="79"/>
      <c r="F27" s="79"/>
      <c r="G27" s="79">
        <v>594.33000000000004</v>
      </c>
      <c r="H27" s="79"/>
    </row>
    <row r="28" spans="1:8" x14ac:dyDescent="0.25">
      <c r="A28" t="s">
        <v>12</v>
      </c>
      <c r="D28" s="79">
        <v>239.23</v>
      </c>
      <c r="E28" s="79"/>
      <c r="F28" s="79"/>
      <c r="G28" s="79">
        <v>632.79999999999995</v>
      </c>
      <c r="H28" s="79"/>
    </row>
    <row r="29" spans="1:8" x14ac:dyDescent="0.25">
      <c r="A29" t="s">
        <v>45</v>
      </c>
      <c r="D29" s="79">
        <v>598.34</v>
      </c>
      <c r="E29" s="79"/>
      <c r="F29" s="79"/>
      <c r="G29" s="79">
        <v>531.66999999999996</v>
      </c>
      <c r="H29" s="79"/>
    </row>
    <row r="30" spans="1:8" x14ac:dyDescent="0.25">
      <c r="A30" t="s">
        <v>46</v>
      </c>
      <c r="D30" s="79">
        <v>3057.6</v>
      </c>
      <c r="E30" s="79"/>
      <c r="F30" s="79"/>
      <c r="G30" s="79">
        <v>3063.29</v>
      </c>
      <c r="H30" s="79"/>
    </row>
    <row r="31" spans="1:8" x14ac:dyDescent="0.25">
      <c r="A31" t="s">
        <v>47</v>
      </c>
      <c r="D31" s="79">
        <v>500</v>
      </c>
      <c r="E31" s="79"/>
      <c r="F31" s="79"/>
      <c r="G31" s="79">
        <v>500</v>
      </c>
      <c r="H31" s="79"/>
    </row>
    <row r="32" spans="1:8" x14ac:dyDescent="0.25">
      <c r="A32" t="s">
        <v>48</v>
      </c>
      <c r="D32" s="79">
        <v>500</v>
      </c>
      <c r="E32" s="79"/>
      <c r="F32" s="79"/>
      <c r="G32" s="79">
        <v>500</v>
      </c>
      <c r="H32" s="79"/>
    </row>
    <row r="33" spans="1:8" x14ac:dyDescent="0.25">
      <c r="A33" t="s">
        <v>49</v>
      </c>
      <c r="D33" s="79"/>
      <c r="E33" s="79"/>
      <c r="F33" s="79"/>
      <c r="G33" s="79">
        <v>0</v>
      </c>
      <c r="H33" s="79"/>
    </row>
    <row r="34" spans="1:8" x14ac:dyDescent="0.25">
      <c r="A34" t="s">
        <v>50</v>
      </c>
      <c r="D34" s="79"/>
      <c r="E34" s="79"/>
      <c r="F34" s="79"/>
      <c r="G34" s="79">
        <v>500</v>
      </c>
      <c r="H34" s="79"/>
    </row>
    <row r="35" spans="1:8" x14ac:dyDescent="0.25">
      <c r="A35" t="s">
        <v>51</v>
      </c>
      <c r="D35" s="79"/>
      <c r="E35" s="79"/>
      <c r="F35" s="79"/>
      <c r="G35" s="79">
        <v>999</v>
      </c>
      <c r="H35" s="79"/>
    </row>
    <row r="36" spans="1:8" x14ac:dyDescent="0.25">
      <c r="A36" t="s">
        <v>52</v>
      </c>
      <c r="D36" s="79">
        <v>3057</v>
      </c>
      <c r="E36" s="79"/>
      <c r="F36" s="79"/>
      <c r="G36" s="79">
        <v>2630.7</v>
      </c>
      <c r="H36" s="79"/>
    </row>
    <row r="37" spans="1:8" x14ac:dyDescent="0.25">
      <c r="A37" t="s">
        <v>53</v>
      </c>
      <c r="D37" s="79"/>
      <c r="E37" s="79"/>
      <c r="F37" s="79"/>
      <c r="G37" s="79">
        <v>671</v>
      </c>
      <c r="H37" s="79"/>
    </row>
    <row r="38" spans="1:8" x14ac:dyDescent="0.25">
      <c r="A38" t="s">
        <v>54</v>
      </c>
      <c r="D38" s="79">
        <v>172.8</v>
      </c>
      <c r="E38" s="79"/>
      <c r="F38" s="79"/>
      <c r="G38" s="79">
        <v>177</v>
      </c>
      <c r="H38" s="79"/>
    </row>
    <row r="39" spans="1:8" x14ac:dyDescent="0.25">
      <c r="A39" t="s">
        <v>55</v>
      </c>
      <c r="D39" s="79"/>
      <c r="E39" s="79"/>
      <c r="F39" s="79"/>
      <c r="G39" s="79">
        <v>3353.52</v>
      </c>
      <c r="H39" s="79"/>
    </row>
    <row r="40" spans="1:8" x14ac:dyDescent="0.25">
      <c r="A40" t="s">
        <v>56</v>
      </c>
      <c r="D40" s="79">
        <v>10</v>
      </c>
      <c r="E40" s="79"/>
      <c r="F40" s="79"/>
      <c r="G40" s="79">
        <v>10</v>
      </c>
      <c r="H40" s="79"/>
    </row>
    <row r="41" spans="1:8" x14ac:dyDescent="0.25">
      <c r="A41" t="s">
        <v>57</v>
      </c>
      <c r="D41" s="79">
        <v>210</v>
      </c>
      <c r="E41" s="79"/>
      <c r="F41" s="79"/>
      <c r="G41" s="79">
        <v>198</v>
      </c>
      <c r="H41" s="79"/>
    </row>
    <row r="42" spans="1:8" x14ac:dyDescent="0.25">
      <c r="A42" t="s">
        <v>58</v>
      </c>
      <c r="D42" s="79">
        <v>40</v>
      </c>
      <c r="E42" s="79"/>
      <c r="F42" s="79"/>
      <c r="G42" s="79"/>
      <c r="H42" s="79"/>
    </row>
    <row r="43" spans="1:8" x14ac:dyDescent="0.25">
      <c r="A43" t="s">
        <v>59</v>
      </c>
      <c r="D43" s="79">
        <v>441.03</v>
      </c>
      <c r="E43" s="79"/>
      <c r="F43" s="79"/>
      <c r="G43" s="79">
        <v>469.68</v>
      </c>
      <c r="H43" s="79"/>
    </row>
    <row r="44" spans="1:8" x14ac:dyDescent="0.25">
      <c r="A44" t="s">
        <v>60</v>
      </c>
      <c r="D44" s="79"/>
      <c r="E44" s="79"/>
      <c r="F44" s="79"/>
      <c r="G44" s="79"/>
      <c r="H44" s="79"/>
    </row>
    <row r="45" spans="1:8" x14ac:dyDescent="0.25">
      <c r="A45" t="s">
        <v>61</v>
      </c>
      <c r="D45" s="79"/>
      <c r="E45" s="79"/>
      <c r="F45" s="79"/>
      <c r="G45" s="79">
        <v>847.2</v>
      </c>
      <c r="H45" s="79"/>
    </row>
    <row r="46" spans="1:8" x14ac:dyDescent="0.25">
      <c r="A46" t="s">
        <v>62</v>
      </c>
      <c r="D46" s="79"/>
      <c r="E46" s="79"/>
      <c r="F46" s="79"/>
      <c r="G46" s="79"/>
      <c r="H46" s="79"/>
    </row>
    <row r="47" spans="1:8" x14ac:dyDescent="0.25">
      <c r="A47" t="s">
        <v>25</v>
      </c>
      <c r="D47" s="79">
        <v>118.8</v>
      </c>
      <c r="E47" s="79"/>
      <c r="F47" s="79"/>
      <c r="G47" s="79">
        <v>118.8</v>
      </c>
      <c r="H47" s="79"/>
    </row>
    <row r="48" spans="1:8" x14ac:dyDescent="0.25">
      <c r="A48" t="s">
        <v>63</v>
      </c>
      <c r="D48" s="79"/>
      <c r="E48" s="79"/>
      <c r="F48" s="79"/>
      <c r="G48" s="79">
        <v>318</v>
      </c>
      <c r="H48" s="79"/>
    </row>
    <row r="49" spans="1:8" x14ac:dyDescent="0.25">
      <c r="A49" t="s">
        <v>64</v>
      </c>
      <c r="D49" s="79">
        <v>228</v>
      </c>
      <c r="E49" s="79"/>
      <c r="F49" s="79"/>
      <c r="G49" s="79"/>
      <c r="H49" s="79"/>
    </row>
    <row r="50" spans="1:8" ht="15.75" thickBot="1" x14ac:dyDescent="0.3">
      <c r="D50" s="80">
        <f>SUM(D27:D49)</f>
        <v>9774.0999999999985</v>
      </c>
      <c r="E50" s="79"/>
      <c r="F50" s="79"/>
      <c r="G50" s="80">
        <f>SUM(G27:G48)</f>
        <v>16114.990000000002</v>
      </c>
      <c r="H50" s="79"/>
    </row>
    <row r="51" spans="1:8" x14ac:dyDescent="0.25">
      <c r="A51" t="s">
        <v>65</v>
      </c>
      <c r="D51" s="79"/>
      <c r="E51" s="81">
        <f>SUM(D50)</f>
        <v>9774.0999999999985</v>
      </c>
      <c r="F51" s="79"/>
      <c r="G51" s="79"/>
      <c r="H51" s="81">
        <f>SUM(G50)</f>
        <v>16114.990000000002</v>
      </c>
    </row>
    <row r="52" spans="1:8" ht="15.75" thickBot="1" x14ac:dyDescent="0.3">
      <c r="A52" t="s">
        <v>66</v>
      </c>
      <c r="D52" s="79"/>
      <c r="E52" s="80">
        <f>SUM(E24-D50)</f>
        <v>36371.480000000003</v>
      </c>
      <c r="F52" s="79"/>
      <c r="G52" s="79"/>
      <c r="H52" s="80">
        <f>SUM(H24-G50)</f>
        <v>29707.05</v>
      </c>
    </row>
    <row r="55" spans="1:8" x14ac:dyDescent="0.25">
      <c r="A55" t="s">
        <v>67</v>
      </c>
    </row>
    <row r="56" spans="1:8" x14ac:dyDescent="0.25">
      <c r="A56" t="s">
        <v>68</v>
      </c>
      <c r="H56" t="s">
        <v>4</v>
      </c>
    </row>
    <row r="59" spans="1:8" x14ac:dyDescent="0.25">
      <c r="A59" t="s">
        <v>69</v>
      </c>
    </row>
    <row r="60" spans="1:8" x14ac:dyDescent="0.25">
      <c r="A60" t="s">
        <v>70</v>
      </c>
    </row>
  </sheetData>
  <pageMargins left="0.7" right="0.7" top="0.75" bottom="0.75" header="0.3" footer="0.3"/>
  <pageSetup paperSize="9" scale="81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Cash Book</vt:lpstr>
      <vt:lpstr>Accounts 21-22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</dc:creator>
  <cp:lastModifiedBy>sarah smith</cp:lastModifiedBy>
  <cp:lastPrinted>2022-02-27T14:34:20Z</cp:lastPrinted>
  <dcterms:created xsi:type="dcterms:W3CDTF">2018-02-24T13:02:26Z</dcterms:created>
  <dcterms:modified xsi:type="dcterms:W3CDTF">2022-09-08T07:46:32Z</dcterms:modified>
</cp:coreProperties>
</file>